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31"/>
  <workbookPr codeName="ThisWorkbook" defaultThemeVersion="124226"/>
  <mc:AlternateContent xmlns:mc="http://schemas.openxmlformats.org/markup-compatibility/2006">
    <mc:Choice Requires="x15">
      <x15ac:absPath xmlns:x15ac="http://schemas.microsoft.com/office/spreadsheetml/2010/11/ac" url="/Users/sano/Library/CloudStorage/GoogleDrive-sano@fujinohana-h.ed.jp/マイドライブ/マーチング協会/2026(R8)年度/東海支部2026年/第52回東海大会/参加申込書類関係/"/>
    </mc:Choice>
  </mc:AlternateContent>
  <xr:revisionPtr revIDLastSave="0" documentId="13_ncr:1_{E478D766-86C2-B644-A4F6-A5F4F647A1AC}" xr6:coauthVersionLast="47" xr6:coauthVersionMax="47" xr10:uidLastSave="{00000000-0000-0000-0000-000000000000}"/>
  <bookViews>
    <workbookView xWindow="0" yWindow="660" windowWidth="28200" windowHeight="18460" tabRatio="864" xr2:uid="{00000000-000D-0000-FFFF-FFFF00000000}"/>
  </bookViews>
  <sheets>
    <sheet name="入力用" sheetId="1" r:id="rId1"/>
    <sheet name="@" sheetId="2" state="hidden" r:id="rId2"/>
    <sheet name="1参加申込書" sheetId="3" r:id="rId3"/>
    <sheet name="２構成メンバー登録書" sheetId="4" r:id="rId4"/>
    <sheet name="3音楽著作権使用許諾に関する確認書(M)" sheetId="5" r:id="rId5"/>
    <sheet name="3音楽著作権使用許諾に関する確認書 (CG)" sheetId="12" r:id="rId6"/>
    <sheet name="５特殊効果申請書" sheetId="6" r:id="rId7"/>
    <sheet name="6マーチングアンケート" sheetId="9" r:id="rId8"/>
    <sheet name="6カラーガードアンケート" sheetId="11" r:id="rId9"/>
    <sheet name="７プログラム掲載事項・放送用コメント" sheetId="8" r:id="rId10"/>
  </sheets>
  <definedNames>
    <definedName name="_xlnm._FilterDatabase" localSheetId="0" hidden="1">入力用!$I$455:$AG$458</definedName>
    <definedName name="_xlnm.Print_Area" localSheetId="2">'1参加申込書'!$A$1:$Z$53</definedName>
    <definedName name="_xlnm.Print_Area" localSheetId="3">'２構成メンバー登録書'!$A$1:$X$77</definedName>
    <definedName name="_xlnm.Print_Area" localSheetId="4">'3音楽著作権使用許諾に関する確認書(M)'!$A$1:$AB$97</definedName>
    <definedName name="_xlnm.Print_Area" localSheetId="6">'５特殊効果申請書'!$A$1:$AC$42</definedName>
    <definedName name="_xlnm.Print_Area" localSheetId="8">'6カラーガードアンケート'!$A$1:$AC$42</definedName>
    <definedName name="_xlnm.Print_Area" localSheetId="7">'6マーチングアンケート'!$A$1:$AC$42</definedName>
    <definedName name="_xlnm.Print_Area" localSheetId="9">'７プログラム掲載事項・放送用コメント'!$A$1:$AA$22</definedName>
    <definedName name="_xlnm.Print_Area" localSheetId="0">入力用!$A$1:$AS$599</definedName>
    <definedName name="_xlnm.Print_Titles" localSheetId="3">'２構成メンバー登録書'!$1:$5</definedName>
    <definedName name="_xlnm.Print_Titles" localSheetId="5">'3音楽著作権使用許諾に関する確認書 (CG)'!$1:$7</definedName>
    <definedName name="_xlnm.Print_Titles" localSheetId="4">'3音楽著作権使用許諾に関する確認書(M)'!$1:$7</definedName>
    <definedName name="区分">入力用!$AW$3:$AW$5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3" i="3" l="1"/>
  <c r="I39" i="11"/>
  <c r="I38" i="11"/>
  <c r="I37" i="11"/>
  <c r="I36" i="11"/>
  <c r="I35" i="11"/>
  <c r="I34" i="11"/>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I438" i="1" l="1"/>
  <c r="A903" i="2"/>
  <c r="A902" i="2"/>
  <c r="A901" i="2"/>
  <c r="A900" i="2"/>
  <c r="A899" i="2"/>
  <c r="A898" i="2"/>
  <c r="A897" i="2"/>
  <c r="A896" i="2"/>
  <c r="A895" i="2"/>
  <c r="A894" i="2"/>
  <c r="A893" i="2"/>
  <c r="A892" i="2"/>
  <c r="A890" i="2"/>
  <c r="A889" i="2"/>
  <c r="A888" i="2"/>
  <c r="A887" i="2"/>
  <c r="A886" i="2"/>
  <c r="A885" i="2"/>
  <c r="I39" i="9"/>
  <c r="I38" i="9"/>
  <c r="I37" i="9"/>
  <c r="I36" i="9"/>
  <c r="I35" i="9"/>
  <c r="I34" i="9"/>
  <c r="J488" i="1"/>
  <c r="I40" i="9" s="1"/>
  <c r="M483" i="1"/>
  <c r="M482" i="1"/>
  <c r="J527" i="1"/>
  <c r="K550" i="1"/>
  <c r="A904" i="2" l="1"/>
  <c r="I40" i="11"/>
  <c r="A891" i="2"/>
  <c r="M488" i="1"/>
  <c r="G38" i="1"/>
  <c r="G37" i="1"/>
  <c r="AE287" i="1"/>
  <c r="AE288" i="1"/>
  <c r="M522" i="1"/>
  <c r="M521" i="1"/>
  <c r="L18" i="11"/>
  <c r="D18" i="11"/>
  <c r="A884" i="2"/>
  <c r="A883" i="2"/>
  <c r="A881" i="2"/>
  <c r="L19" i="9"/>
  <c r="D19" i="9"/>
  <c r="I456" i="1"/>
  <c r="I495" i="1"/>
  <c r="M527" i="1" l="1"/>
  <c r="G562" i="1" l="1"/>
  <c r="Z285" i="1"/>
  <c r="Z294" i="1" l="1"/>
  <c r="K540" i="1" l="1"/>
  <c r="K541" i="1"/>
  <c r="K542" i="1"/>
  <c r="K543" i="1"/>
  <c r="K547" i="1" l="1"/>
  <c r="AS443" i="1" l="1"/>
  <c r="C443" i="1" s="1"/>
  <c r="AS444" i="1"/>
  <c r="C444" i="1" s="1"/>
  <c r="AS445" i="1"/>
  <c r="C445" i="1" s="1"/>
  <c r="AS446" i="1"/>
  <c r="C446" i="1" s="1"/>
  <c r="AS447" i="1"/>
  <c r="C447" i="1" s="1"/>
  <c r="AS448" i="1"/>
  <c r="C448" i="1" s="1"/>
  <c r="AS449" i="1"/>
  <c r="C449" i="1" s="1"/>
  <c r="AS450" i="1"/>
  <c r="C450" i="1" s="1"/>
  <c r="AS442" i="1"/>
  <c r="AS441" i="1"/>
  <c r="AQ441" i="1"/>
  <c r="AQ442" i="1" s="1"/>
  <c r="AQ443" i="1" s="1"/>
  <c r="AP443" i="1" l="1"/>
  <c r="AR443" i="1" s="1"/>
  <c r="AQ444" i="1"/>
  <c r="AP442" i="1"/>
  <c r="AR442" i="1" s="1"/>
  <c r="AP441" i="1"/>
  <c r="C441" i="1" s="1"/>
  <c r="C442" i="1" l="1"/>
  <c r="AP444" i="1"/>
  <c r="AR444" i="1" s="1"/>
  <c r="AQ445" i="1"/>
  <c r="AP445" i="1" l="1"/>
  <c r="AR445" i="1" s="1"/>
  <c r="AQ446" i="1"/>
  <c r="AP446" i="1" l="1"/>
  <c r="AR446" i="1" s="1"/>
  <c r="AQ447" i="1"/>
  <c r="AP447" i="1" l="1"/>
  <c r="AR447" i="1" s="1"/>
  <c r="AQ448" i="1"/>
  <c r="AP448" i="1" l="1"/>
  <c r="AR448" i="1" s="1"/>
  <c r="AQ449" i="1"/>
  <c r="AP449" i="1" l="1"/>
  <c r="AR449" i="1" s="1"/>
  <c r="AQ450" i="1"/>
  <c r="AP450" i="1" s="1"/>
  <c r="AR450" i="1" s="1"/>
  <c r="A874" i="2" l="1"/>
  <c r="AA27" i="6" s="1"/>
  <c r="A873" i="2"/>
  <c r="X27" i="6" s="1"/>
  <c r="A872" i="2"/>
  <c r="U27" i="6" s="1"/>
  <c r="A871" i="2"/>
  <c r="AA26" i="6" s="1"/>
  <c r="A870" i="2"/>
  <c r="X26" i="6" s="1"/>
  <c r="A869" i="2"/>
  <c r="U26" i="6" s="1"/>
  <c r="A868" i="2"/>
  <c r="AA25" i="6" s="1"/>
  <c r="A867" i="2"/>
  <c r="X25" i="6" s="1"/>
  <c r="A866" i="2"/>
  <c r="U25" i="6" s="1"/>
  <c r="A865" i="2"/>
  <c r="AA24" i="6" s="1"/>
  <c r="A864" i="2"/>
  <c r="X24" i="6" s="1"/>
  <c r="A863" i="2"/>
  <c r="U24" i="6" s="1"/>
  <c r="A862" i="2"/>
  <c r="AA23" i="6" s="1"/>
  <c r="A861" i="2"/>
  <c r="X23" i="6" s="1"/>
  <c r="A860" i="2"/>
  <c r="U23" i="6" s="1"/>
  <c r="A859" i="2"/>
  <c r="AA22" i="6" s="1"/>
  <c r="A858" i="2"/>
  <c r="X22" i="6" s="1"/>
  <c r="A857" i="2"/>
  <c r="U22" i="6" s="1"/>
  <c r="A856" i="2"/>
  <c r="AA21" i="6" s="1"/>
  <c r="A855" i="2"/>
  <c r="X21" i="6" s="1"/>
  <c r="A854" i="2"/>
  <c r="U21" i="6" s="1"/>
  <c r="A853" i="2"/>
  <c r="AA20" i="6" s="1"/>
  <c r="A852" i="2"/>
  <c r="X20" i="6" s="1"/>
  <c r="A848" i="2"/>
  <c r="U19" i="6" s="1"/>
  <c r="A851" i="2"/>
  <c r="U20" i="6" s="1"/>
  <c r="A850" i="2"/>
  <c r="AA19" i="6" s="1"/>
  <c r="A849" i="2"/>
  <c r="X19" i="6" s="1"/>
  <c r="A847" i="2"/>
  <c r="AA18" i="6" s="1"/>
  <c r="A846" i="2"/>
  <c r="X18" i="6" s="1"/>
  <c r="A845" i="2"/>
  <c r="U18" i="6" s="1"/>
  <c r="V8" i="5" l="1"/>
  <c r="AB8" i="5" s="1"/>
  <c r="AB10" i="5" s="1"/>
  <c r="V11" i="5" s="1"/>
  <c r="AB11" i="5" s="1"/>
  <c r="P12" i="5" s="1"/>
  <c r="AB12" i="5" s="1"/>
  <c r="AB13" i="5" s="1"/>
  <c r="AB14" i="5" s="1"/>
  <c r="AB15" i="5" s="1"/>
  <c r="AB16" i="5" s="1"/>
  <c r="P17" i="5" s="1"/>
  <c r="AC6" i="8"/>
  <c r="V17" i="5" l="1"/>
  <c r="AB17" i="5" s="1"/>
  <c r="AB19" i="5" s="1"/>
  <c r="V20" i="5" l="1"/>
  <c r="AB20" i="5" l="1"/>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662" i="2"/>
  <c r="A18" i="2"/>
  <c r="V8" i="12"/>
  <c r="P21" i="5" l="1"/>
  <c r="AB8" i="12"/>
  <c r="W9" i="12" s="1"/>
  <c r="Q9" i="12"/>
  <c r="AB10" i="12"/>
  <c r="P11" i="12" s="1"/>
  <c r="V11" i="12" s="1"/>
  <c r="AB11" i="12" s="1"/>
  <c r="W12" i="12" s="1"/>
  <c r="Q12" i="12" l="1"/>
  <c r="B12" i="12"/>
  <c r="B10" i="12"/>
  <c r="AB13" i="12"/>
  <c r="AB21" i="5"/>
  <c r="F32" i="1"/>
  <c r="I418" i="1"/>
  <c r="AS416" i="1"/>
  <c r="F417" i="1" s="1"/>
  <c r="AR416" i="1"/>
  <c r="I414" i="1"/>
  <c r="AR412" i="1"/>
  <c r="I410" i="1"/>
  <c r="AR408" i="1"/>
  <c r="I406" i="1"/>
  <c r="AR404" i="1"/>
  <c r="I402" i="1"/>
  <c r="AR400" i="1"/>
  <c r="I398" i="1"/>
  <c r="AR396" i="1"/>
  <c r="I394" i="1"/>
  <c r="AR392" i="1"/>
  <c r="I390" i="1"/>
  <c r="AR388" i="1"/>
  <c r="I386" i="1"/>
  <c r="AR384" i="1"/>
  <c r="I382" i="1"/>
  <c r="AR380" i="1"/>
  <c r="AP376" i="1"/>
  <c r="F376" i="1"/>
  <c r="G36" i="3"/>
  <c r="P14" i="12" l="1"/>
  <c r="B13" i="12"/>
  <c r="AB22" i="5"/>
  <c r="AS412" i="1"/>
  <c r="F412" i="1" s="1"/>
  <c r="F416" i="1"/>
  <c r="F29" i="1"/>
  <c r="V14" i="12" l="1"/>
  <c r="B15" i="12"/>
  <c r="AB23" i="5"/>
  <c r="F413" i="1"/>
  <c r="AS408" i="1"/>
  <c r="AS404" i="1" s="1"/>
  <c r="AS400" i="1" s="1"/>
  <c r="F400" i="1" s="1"/>
  <c r="L17" i="11"/>
  <c r="D17" i="11"/>
  <c r="D8" i="11"/>
  <c r="I14" i="11"/>
  <c r="D11" i="11"/>
  <c r="AG30" i="11"/>
  <c r="M30" i="11" s="1"/>
  <c r="AG25" i="11"/>
  <c r="V26" i="11" s="1"/>
  <c r="AG22" i="11"/>
  <c r="V23" i="11" s="1"/>
  <c r="AK17" i="11"/>
  <c r="AI17" i="11"/>
  <c r="AG17" i="11"/>
  <c r="L18" i="9"/>
  <c r="D18" i="9"/>
  <c r="I503" i="1"/>
  <c r="I502" i="1"/>
  <c r="K500" i="1"/>
  <c r="AB14" i="12" l="1"/>
  <c r="Q15" i="12"/>
  <c r="AB24" i="5"/>
  <c r="F401" i="1"/>
  <c r="F405" i="1"/>
  <c r="F409" i="1"/>
  <c r="AS396" i="1"/>
  <c r="F396" i="1" s="1"/>
  <c r="F408" i="1"/>
  <c r="F404" i="1"/>
  <c r="A928" i="2"/>
  <c r="F17" i="8" s="1"/>
  <c r="A924" i="2"/>
  <c r="N13" i="8" s="1"/>
  <c r="A925" i="2"/>
  <c r="N14" i="8" s="1"/>
  <c r="A926" i="2"/>
  <c r="N15" i="8" s="1"/>
  <c r="A927" i="2"/>
  <c r="N16" i="8" s="1"/>
  <c r="A923" i="2"/>
  <c r="N12" i="8" s="1"/>
  <c r="A919" i="2"/>
  <c r="F13" i="8" s="1"/>
  <c r="A920" i="2"/>
  <c r="F14" i="8" s="1"/>
  <c r="A921" i="2"/>
  <c r="F15" i="8" s="1"/>
  <c r="A922" i="2"/>
  <c r="F16" i="8" s="1"/>
  <c r="A918" i="2"/>
  <c r="F12" i="8" s="1"/>
  <c r="AD19" i="6"/>
  <c r="AD20" i="6" s="1"/>
  <c r="AD21" i="6" s="1"/>
  <c r="AD22" i="6" s="1"/>
  <c r="AD23" i="6" s="1"/>
  <c r="AD24" i="6" s="1"/>
  <c r="AD25" i="6" s="1"/>
  <c r="AD26" i="6" s="1"/>
  <c r="AD27" i="6" s="1"/>
  <c r="AE19" i="6"/>
  <c r="AE20" i="6" s="1"/>
  <c r="AE21" i="6" s="1"/>
  <c r="AE22" i="6" s="1"/>
  <c r="AE23" i="6" s="1"/>
  <c r="AE24" i="6" s="1"/>
  <c r="AE25" i="6" s="1"/>
  <c r="AE26" i="6" s="1"/>
  <c r="AE27" i="6" s="1"/>
  <c r="G51" i="3"/>
  <c r="K538" i="1"/>
  <c r="AG30" i="9"/>
  <c r="M30" i="9" s="1"/>
  <c r="AG25" i="9"/>
  <c r="V26" i="9" s="1"/>
  <c r="AG22" i="9"/>
  <c r="V23" i="9" s="1"/>
  <c r="AB16" i="12" l="1"/>
  <c r="W15" i="12"/>
  <c r="AB25" i="5"/>
  <c r="P26" i="5" s="1"/>
  <c r="V26" i="5" s="1"/>
  <c r="AB26" i="5" s="1"/>
  <c r="AB28" i="5" s="1"/>
  <c r="V29" i="5" s="1"/>
  <c r="AB29" i="5" s="1"/>
  <c r="P30" i="5" s="1"/>
  <c r="AB30" i="5" s="1"/>
  <c r="AB31" i="5" s="1"/>
  <c r="AB32" i="5" s="1"/>
  <c r="AS392" i="1"/>
  <c r="AS388" i="1" s="1"/>
  <c r="F397" i="1"/>
  <c r="A2" i="2"/>
  <c r="B16" i="12" l="1"/>
  <c r="P17" i="12"/>
  <c r="F393" i="1"/>
  <c r="AB33" i="5"/>
  <c r="F392" i="1"/>
  <c r="AS384" i="1"/>
  <c r="F388" i="1"/>
  <c r="F389" i="1"/>
  <c r="A3" i="2"/>
  <c r="M13" i="6" s="1"/>
  <c r="V17" i="12" l="1"/>
  <c r="B18" i="12"/>
  <c r="E5" i="11"/>
  <c r="D5" i="5"/>
  <c r="F8" i="8"/>
  <c r="AB34" i="5"/>
  <c r="P35" i="5" s="1"/>
  <c r="V35" i="5" s="1"/>
  <c r="AB35" i="5" s="1"/>
  <c r="AB37" i="5" s="1"/>
  <c r="V38" i="5" s="1"/>
  <c r="AB38" i="5" s="1"/>
  <c r="P39" i="5" s="1"/>
  <c r="AB39" i="5" s="1"/>
  <c r="AB40" i="5" s="1"/>
  <c r="AB41" i="5" s="1"/>
  <c r="AB42" i="5" s="1"/>
  <c r="AB43" i="5" s="1"/>
  <c r="P44" i="5" s="1"/>
  <c r="V44" i="5" s="1"/>
  <c r="AB44" i="5" s="1"/>
  <c r="AB46" i="5" s="1"/>
  <c r="V47" i="5" s="1"/>
  <c r="AB47" i="5" s="1"/>
  <c r="P48" i="5" s="1"/>
  <c r="AB48" i="5" s="1"/>
  <c r="AB49" i="5" s="1"/>
  <c r="AB50" i="5" s="1"/>
  <c r="AB51" i="5" s="1"/>
  <c r="AB52" i="5" s="1"/>
  <c r="P53" i="5" s="1"/>
  <c r="V53" i="5" s="1"/>
  <c r="AB53" i="5" s="1"/>
  <c r="AB55" i="5" s="1"/>
  <c r="V56" i="5" s="1"/>
  <c r="AB56" i="5" s="1"/>
  <c r="P57" i="5" s="1"/>
  <c r="AB57" i="5" s="1"/>
  <c r="AB58" i="5" s="1"/>
  <c r="AB59" i="5" s="1"/>
  <c r="AB60" i="5" s="1"/>
  <c r="AB61" i="5" s="1"/>
  <c r="P62" i="5" s="1"/>
  <c r="V62" i="5" s="1"/>
  <c r="AB62" i="5" s="1"/>
  <c r="AB64" i="5" s="1"/>
  <c r="V65" i="5" s="1"/>
  <c r="AB65" i="5" s="1"/>
  <c r="P66" i="5" s="1"/>
  <c r="AB66" i="5" s="1"/>
  <c r="AB67" i="5" s="1"/>
  <c r="AB68" i="5" s="1"/>
  <c r="AB69" i="5" s="1"/>
  <c r="AB70" i="5" s="1"/>
  <c r="P71" i="5" s="1"/>
  <c r="V71" i="5" s="1"/>
  <c r="AB71" i="5" s="1"/>
  <c r="AB73" i="5" s="1"/>
  <c r="V74" i="5" s="1"/>
  <c r="AB74" i="5" s="1"/>
  <c r="P75" i="5" s="1"/>
  <c r="AB75" i="5" s="1"/>
  <c r="AB76" i="5" s="1"/>
  <c r="AB77" i="5" s="1"/>
  <c r="AB78" i="5" s="1"/>
  <c r="AB79" i="5" s="1"/>
  <c r="P80" i="5" s="1"/>
  <c r="V80" i="5" s="1"/>
  <c r="AB80" i="5" s="1"/>
  <c r="AB82" i="5" s="1"/>
  <c r="V83" i="5" s="1"/>
  <c r="AB83" i="5" s="1"/>
  <c r="P84" i="5" s="1"/>
  <c r="AB84" i="5" s="1"/>
  <c r="AB85" i="5" s="1"/>
  <c r="AB86" i="5" s="1"/>
  <c r="AB87" i="5" s="1"/>
  <c r="AB88" i="5" s="1"/>
  <c r="P89" i="5" s="1"/>
  <c r="V89" i="5" s="1"/>
  <c r="AB89" i="5" s="1"/>
  <c r="AB91" i="5" s="1"/>
  <c r="V92" i="5" s="1"/>
  <c r="AB92" i="5" s="1"/>
  <c r="P93" i="5" s="1"/>
  <c r="AB93" i="5" s="1"/>
  <c r="AB94" i="5" s="1"/>
  <c r="AB95" i="5" s="1"/>
  <c r="AB96" i="5" s="1"/>
  <c r="AB97" i="5" s="1"/>
  <c r="D5" i="12"/>
  <c r="F385" i="1"/>
  <c r="AS380" i="1"/>
  <c r="F384" i="1"/>
  <c r="E5" i="9"/>
  <c r="D4" i="4"/>
  <c r="E15" i="3"/>
  <c r="F6" i="1"/>
  <c r="AB17" i="12" l="1"/>
  <c r="Q18" i="12"/>
  <c r="F380" i="1"/>
  <c r="F381" i="1"/>
  <c r="A11" i="2"/>
  <c r="AB19" i="12" l="1"/>
  <c r="W18" i="12"/>
  <c r="R25" i="3"/>
  <c r="M22" i="8"/>
  <c r="Y558" i="1"/>
  <c r="H558" i="1" s="1"/>
  <c r="Y559" i="1"/>
  <c r="H559" i="1" s="1"/>
  <c r="Y560" i="1"/>
  <c r="H560" i="1" s="1"/>
  <c r="Y561" i="1"/>
  <c r="H561" i="1" s="1"/>
  <c r="AC15" i="8"/>
  <c r="AC14" i="8"/>
  <c r="AK18" i="9"/>
  <c r="A882" i="2"/>
  <c r="AI18" i="9" s="1"/>
  <c r="AG18" i="9"/>
  <c r="A880" i="2"/>
  <c r="I15" i="9" s="1"/>
  <c r="A879" i="2"/>
  <c r="A878" i="2"/>
  <c r="A877" i="2"/>
  <c r="L12" i="9" s="1"/>
  <c r="A876" i="2"/>
  <c r="L11" i="9" s="1"/>
  <c r="C12" i="6"/>
  <c r="A657" i="2"/>
  <c r="A658" i="2"/>
  <c r="G45" i="3" s="1"/>
  <c r="A659" i="2"/>
  <c r="P45" i="3" s="1"/>
  <c r="A660" i="2"/>
  <c r="G46" i="3" s="1"/>
  <c r="A446" i="2"/>
  <c r="G9" i="4" s="1"/>
  <c r="A447" i="2"/>
  <c r="G10" i="4" s="1"/>
  <c r="A448" i="2"/>
  <c r="G11" i="4" s="1"/>
  <c r="A449" i="2"/>
  <c r="G12" i="4" s="1"/>
  <c r="A450" i="2"/>
  <c r="G13" i="4" s="1"/>
  <c r="A451" i="2"/>
  <c r="G14" i="4" s="1"/>
  <c r="A452" i="2"/>
  <c r="G15" i="4" s="1"/>
  <c r="A453" i="2"/>
  <c r="G16" i="4" s="1"/>
  <c r="A454" i="2"/>
  <c r="G17" i="4" s="1"/>
  <c r="A455" i="2"/>
  <c r="G18" i="4" s="1"/>
  <c r="A456" i="2"/>
  <c r="G19" i="4" s="1"/>
  <c r="A457" i="2"/>
  <c r="G20" i="4" s="1"/>
  <c r="A458" i="2"/>
  <c r="G21" i="4" s="1"/>
  <c r="A459" i="2"/>
  <c r="G22" i="4" s="1"/>
  <c r="A460" i="2"/>
  <c r="G23" i="4" s="1"/>
  <c r="A461" i="2"/>
  <c r="G24" i="4" s="1"/>
  <c r="A462" i="2"/>
  <c r="G25" i="4" s="1"/>
  <c r="A463" i="2"/>
  <c r="G26" i="4" s="1"/>
  <c r="A464" i="2"/>
  <c r="G27" i="4" s="1"/>
  <c r="A465" i="2"/>
  <c r="G28" i="4" s="1"/>
  <c r="A466" i="2"/>
  <c r="G29" i="4" s="1"/>
  <c r="A467" i="2"/>
  <c r="G30" i="4" s="1"/>
  <c r="A468" i="2"/>
  <c r="G31" i="4" s="1"/>
  <c r="A469" i="2"/>
  <c r="G32" i="4" s="1"/>
  <c r="A470" i="2"/>
  <c r="G33" i="4" s="1"/>
  <c r="A471" i="2"/>
  <c r="G34" i="4" s="1"/>
  <c r="A472" i="2"/>
  <c r="G35" i="4" s="1"/>
  <c r="A473" i="2"/>
  <c r="G36" i="4" s="1"/>
  <c r="A474" i="2"/>
  <c r="G37" i="4" s="1"/>
  <c r="A475" i="2"/>
  <c r="G38" i="4" s="1"/>
  <c r="A476" i="2"/>
  <c r="G39" i="4" s="1"/>
  <c r="A477" i="2"/>
  <c r="G40" i="4" s="1"/>
  <c r="A478" i="2"/>
  <c r="G41" i="4" s="1"/>
  <c r="A479" i="2"/>
  <c r="O7" i="4" s="1"/>
  <c r="A480" i="2"/>
  <c r="O8" i="4" s="1"/>
  <c r="A481" i="2"/>
  <c r="O9" i="4" s="1"/>
  <c r="A482" i="2"/>
  <c r="O10" i="4" s="1"/>
  <c r="A483" i="2"/>
  <c r="O11" i="4" s="1"/>
  <c r="A484" i="2"/>
  <c r="O12" i="4" s="1"/>
  <c r="A485" i="2"/>
  <c r="O13" i="4" s="1"/>
  <c r="A486" i="2"/>
  <c r="O14" i="4" s="1"/>
  <c r="A487" i="2"/>
  <c r="O15" i="4" s="1"/>
  <c r="A488" i="2"/>
  <c r="O16" i="4" s="1"/>
  <c r="A489" i="2"/>
  <c r="O17" i="4" s="1"/>
  <c r="A490" i="2"/>
  <c r="O18" i="4" s="1"/>
  <c r="A491" i="2"/>
  <c r="O19" i="4" s="1"/>
  <c r="A492" i="2"/>
  <c r="O20" i="4" s="1"/>
  <c r="A493" i="2"/>
  <c r="O21" i="4" s="1"/>
  <c r="A494" i="2"/>
  <c r="O22" i="4" s="1"/>
  <c r="A495" i="2"/>
  <c r="O23" i="4" s="1"/>
  <c r="A496" i="2"/>
  <c r="O24" i="4" s="1"/>
  <c r="A497" i="2"/>
  <c r="O25" i="4" s="1"/>
  <c r="A498" i="2"/>
  <c r="O26" i="4" s="1"/>
  <c r="A499" i="2"/>
  <c r="O27" i="4" s="1"/>
  <c r="A500" i="2"/>
  <c r="O28" i="4" s="1"/>
  <c r="A501" i="2"/>
  <c r="O29" i="4" s="1"/>
  <c r="A502" i="2"/>
  <c r="O30" i="4" s="1"/>
  <c r="A503" i="2"/>
  <c r="O31" i="4" s="1"/>
  <c r="A504" i="2"/>
  <c r="O32" i="4" s="1"/>
  <c r="A505" i="2"/>
  <c r="O33" i="4" s="1"/>
  <c r="A506" i="2"/>
  <c r="O34" i="4" s="1"/>
  <c r="A507" i="2"/>
  <c r="O35" i="4" s="1"/>
  <c r="A508" i="2"/>
  <c r="O36" i="4" s="1"/>
  <c r="A509" i="2"/>
  <c r="O37" i="4" s="1"/>
  <c r="A510" i="2"/>
  <c r="O38" i="4" s="1"/>
  <c r="A511" i="2"/>
  <c r="O39" i="4" s="1"/>
  <c r="A512" i="2"/>
  <c r="O40" i="4" s="1"/>
  <c r="A513" i="2"/>
  <c r="O41" i="4" s="1"/>
  <c r="A514" i="2"/>
  <c r="W7" i="4" s="1"/>
  <c r="A515" i="2"/>
  <c r="W8" i="4" s="1"/>
  <c r="A516" i="2"/>
  <c r="W9" i="4" s="1"/>
  <c r="A517" i="2"/>
  <c r="W10" i="4" s="1"/>
  <c r="A518" i="2"/>
  <c r="W11" i="4" s="1"/>
  <c r="A519" i="2"/>
  <c r="W12" i="4" s="1"/>
  <c r="A520" i="2"/>
  <c r="W13" i="4" s="1"/>
  <c r="A521" i="2"/>
  <c r="W14" i="4" s="1"/>
  <c r="A522" i="2"/>
  <c r="W15" i="4" s="1"/>
  <c r="A523" i="2"/>
  <c r="W16" i="4" s="1"/>
  <c r="A524" i="2"/>
  <c r="W17" i="4" s="1"/>
  <c r="A525" i="2"/>
  <c r="W18" i="4" s="1"/>
  <c r="A526" i="2"/>
  <c r="W19" i="4" s="1"/>
  <c r="A527" i="2"/>
  <c r="W20" i="4" s="1"/>
  <c r="A528" i="2"/>
  <c r="W21" i="4" s="1"/>
  <c r="A529" i="2"/>
  <c r="W22" i="4" s="1"/>
  <c r="A530" i="2"/>
  <c r="W23" i="4" s="1"/>
  <c r="A531" i="2"/>
  <c r="W24" i="4" s="1"/>
  <c r="A532" i="2"/>
  <c r="W25" i="4" s="1"/>
  <c r="A533" i="2"/>
  <c r="W26" i="4" s="1"/>
  <c r="A534" i="2"/>
  <c r="W27" i="4" s="1"/>
  <c r="A535" i="2"/>
  <c r="W28" i="4" s="1"/>
  <c r="A536" i="2"/>
  <c r="W29" i="4" s="1"/>
  <c r="A537" i="2"/>
  <c r="W30" i="4" s="1"/>
  <c r="A538" i="2"/>
  <c r="W31" i="4" s="1"/>
  <c r="A539" i="2"/>
  <c r="W32" i="4" s="1"/>
  <c r="A540" i="2"/>
  <c r="W33" i="4" s="1"/>
  <c r="A541" i="2"/>
  <c r="W34" i="4" s="1"/>
  <c r="A542" i="2"/>
  <c r="W35" i="4" s="1"/>
  <c r="A543" i="2"/>
  <c r="W36" i="4" s="1"/>
  <c r="A544" i="2"/>
  <c r="W37" i="4" s="1"/>
  <c r="A545" i="2"/>
  <c r="W38" i="4" s="1"/>
  <c r="A546" i="2"/>
  <c r="W39" i="4" s="1"/>
  <c r="A547" i="2"/>
  <c r="W40" i="4" s="1"/>
  <c r="A548" i="2"/>
  <c r="W41" i="4" s="1"/>
  <c r="A549" i="2"/>
  <c r="G43" i="4" s="1"/>
  <c r="A550" i="2"/>
  <c r="G44" i="4" s="1"/>
  <c r="A551" i="2"/>
  <c r="G45" i="4" s="1"/>
  <c r="A552" i="2"/>
  <c r="G46" i="4" s="1"/>
  <c r="A553" i="2"/>
  <c r="G47" i="4" s="1"/>
  <c r="A554" i="2"/>
  <c r="G48" i="4" s="1"/>
  <c r="A555" i="2"/>
  <c r="G49" i="4" s="1"/>
  <c r="A556" i="2"/>
  <c r="G50" i="4" s="1"/>
  <c r="A557" i="2"/>
  <c r="G51" i="4" s="1"/>
  <c r="A558" i="2"/>
  <c r="G52" i="4" s="1"/>
  <c r="A559" i="2"/>
  <c r="G53" i="4" s="1"/>
  <c r="A560" i="2"/>
  <c r="G54" i="4" s="1"/>
  <c r="A561" i="2"/>
  <c r="G55" i="4" s="1"/>
  <c r="A562" i="2"/>
  <c r="G56" i="4" s="1"/>
  <c r="A563" i="2"/>
  <c r="G57" i="4" s="1"/>
  <c r="A564" i="2"/>
  <c r="G58" i="4" s="1"/>
  <c r="A565" i="2"/>
  <c r="G59" i="4" s="1"/>
  <c r="A566" i="2"/>
  <c r="G60" i="4" s="1"/>
  <c r="A567" i="2"/>
  <c r="G61" i="4" s="1"/>
  <c r="A568" i="2"/>
  <c r="G62" i="4" s="1"/>
  <c r="A569" i="2"/>
  <c r="G63" i="4" s="1"/>
  <c r="A570" i="2"/>
  <c r="G64" i="4" s="1"/>
  <c r="A571" i="2"/>
  <c r="G65" i="4" s="1"/>
  <c r="A572" i="2"/>
  <c r="G66" i="4" s="1"/>
  <c r="A573" i="2"/>
  <c r="G67" i="4" s="1"/>
  <c r="A574" i="2"/>
  <c r="G68" i="4" s="1"/>
  <c r="A575" i="2"/>
  <c r="G69" i="4" s="1"/>
  <c r="A576" i="2"/>
  <c r="G70" i="4" s="1"/>
  <c r="A577" i="2"/>
  <c r="G71" i="4" s="1"/>
  <c r="A578" i="2"/>
  <c r="G72" i="4" s="1"/>
  <c r="A579" i="2"/>
  <c r="G73" i="4" s="1"/>
  <c r="A580" i="2"/>
  <c r="G74" i="4" s="1"/>
  <c r="A581" i="2"/>
  <c r="G75" i="4" s="1"/>
  <c r="A582" i="2"/>
  <c r="G76" i="4" s="1"/>
  <c r="A583" i="2"/>
  <c r="G77" i="4" s="1"/>
  <c r="A584" i="2"/>
  <c r="O43" i="4" s="1"/>
  <c r="A585" i="2"/>
  <c r="O44" i="4" s="1"/>
  <c r="A586" i="2"/>
  <c r="O45" i="4" s="1"/>
  <c r="A587" i="2"/>
  <c r="O46" i="4" s="1"/>
  <c r="A588" i="2"/>
  <c r="O47" i="4" s="1"/>
  <c r="A589" i="2"/>
  <c r="O48" i="4" s="1"/>
  <c r="A590" i="2"/>
  <c r="O49" i="4" s="1"/>
  <c r="A591" i="2"/>
  <c r="O50" i="4" s="1"/>
  <c r="A592" i="2"/>
  <c r="O51" i="4" s="1"/>
  <c r="A593" i="2"/>
  <c r="O52" i="4" s="1"/>
  <c r="A236" i="2"/>
  <c r="F9" i="4" s="1"/>
  <c r="A237" i="2"/>
  <c r="F10" i="4" s="1"/>
  <c r="A238" i="2"/>
  <c r="F11" i="4" s="1"/>
  <c r="A239" i="2"/>
  <c r="F12" i="4" s="1"/>
  <c r="A240" i="2"/>
  <c r="F13" i="4" s="1"/>
  <c r="A241" i="2"/>
  <c r="F14" i="4" s="1"/>
  <c r="A242" i="2"/>
  <c r="F15" i="4" s="1"/>
  <c r="A243" i="2"/>
  <c r="F16" i="4" s="1"/>
  <c r="A244" i="2"/>
  <c r="F17" i="4" s="1"/>
  <c r="A245" i="2"/>
  <c r="F18" i="4" s="1"/>
  <c r="A246" i="2"/>
  <c r="F19" i="4" s="1"/>
  <c r="A247" i="2"/>
  <c r="F20" i="4" s="1"/>
  <c r="A248" i="2"/>
  <c r="F21" i="4" s="1"/>
  <c r="A249" i="2"/>
  <c r="F22" i="4" s="1"/>
  <c r="A250" i="2"/>
  <c r="F23" i="4" s="1"/>
  <c r="A251" i="2"/>
  <c r="F24" i="4" s="1"/>
  <c r="A252" i="2"/>
  <c r="F25" i="4" s="1"/>
  <c r="A253" i="2"/>
  <c r="F26" i="4" s="1"/>
  <c r="A254" i="2"/>
  <c r="F27" i="4" s="1"/>
  <c r="A255" i="2"/>
  <c r="F28" i="4" s="1"/>
  <c r="A256" i="2"/>
  <c r="F29" i="4" s="1"/>
  <c r="A257" i="2"/>
  <c r="F30" i="4" s="1"/>
  <c r="A258" i="2"/>
  <c r="F31" i="4" s="1"/>
  <c r="A259" i="2"/>
  <c r="F32" i="4" s="1"/>
  <c r="A260" i="2"/>
  <c r="F33" i="4" s="1"/>
  <c r="A261" i="2"/>
  <c r="F34" i="4" s="1"/>
  <c r="A262" i="2"/>
  <c r="F35" i="4" s="1"/>
  <c r="A263" i="2"/>
  <c r="F36" i="4" s="1"/>
  <c r="A264" i="2"/>
  <c r="F37" i="4" s="1"/>
  <c r="A265" i="2"/>
  <c r="F38" i="4" s="1"/>
  <c r="A266" i="2"/>
  <c r="F39" i="4" s="1"/>
  <c r="A267" i="2"/>
  <c r="F40" i="4" s="1"/>
  <c r="A268" i="2"/>
  <c r="F41" i="4" s="1"/>
  <c r="A269" i="2"/>
  <c r="N7" i="4" s="1"/>
  <c r="A270" i="2"/>
  <c r="N8" i="4" s="1"/>
  <c r="A271" i="2"/>
  <c r="N9" i="4" s="1"/>
  <c r="A272" i="2"/>
  <c r="N10" i="4" s="1"/>
  <c r="A273" i="2"/>
  <c r="N11" i="4" s="1"/>
  <c r="A274" i="2"/>
  <c r="N12" i="4" s="1"/>
  <c r="A275" i="2"/>
  <c r="N13" i="4" s="1"/>
  <c r="A276" i="2"/>
  <c r="N14" i="4" s="1"/>
  <c r="A277" i="2"/>
  <c r="N15" i="4" s="1"/>
  <c r="A278" i="2"/>
  <c r="N16" i="4" s="1"/>
  <c r="A279" i="2"/>
  <c r="N17" i="4" s="1"/>
  <c r="A280" i="2"/>
  <c r="N18" i="4" s="1"/>
  <c r="A281" i="2"/>
  <c r="N19" i="4" s="1"/>
  <c r="A282" i="2"/>
  <c r="N20" i="4" s="1"/>
  <c r="A283" i="2"/>
  <c r="N21" i="4" s="1"/>
  <c r="A284" i="2"/>
  <c r="N22" i="4" s="1"/>
  <c r="A285" i="2"/>
  <c r="N23" i="4" s="1"/>
  <c r="A286" i="2"/>
  <c r="N24" i="4" s="1"/>
  <c r="A287" i="2"/>
  <c r="N25" i="4" s="1"/>
  <c r="A288" i="2"/>
  <c r="N26" i="4" s="1"/>
  <c r="A289" i="2"/>
  <c r="N27" i="4" s="1"/>
  <c r="A290" i="2"/>
  <c r="N28" i="4" s="1"/>
  <c r="A291" i="2"/>
  <c r="N29" i="4" s="1"/>
  <c r="A292" i="2"/>
  <c r="N30" i="4" s="1"/>
  <c r="A293" i="2"/>
  <c r="N31" i="4" s="1"/>
  <c r="A294" i="2"/>
  <c r="N32" i="4" s="1"/>
  <c r="A295" i="2"/>
  <c r="N33" i="4" s="1"/>
  <c r="A296" i="2"/>
  <c r="N34" i="4" s="1"/>
  <c r="A297" i="2"/>
  <c r="N35" i="4" s="1"/>
  <c r="A298" i="2"/>
  <c r="N36" i="4" s="1"/>
  <c r="A299" i="2"/>
  <c r="N37" i="4" s="1"/>
  <c r="A300" i="2"/>
  <c r="N38" i="4" s="1"/>
  <c r="A301" i="2"/>
  <c r="N39" i="4" s="1"/>
  <c r="A302" i="2"/>
  <c r="N40" i="4" s="1"/>
  <c r="A303" i="2"/>
  <c r="N41" i="4" s="1"/>
  <c r="A304" i="2"/>
  <c r="V7" i="4" s="1"/>
  <c r="A305" i="2"/>
  <c r="V8" i="4" s="1"/>
  <c r="A306" i="2"/>
  <c r="V9" i="4" s="1"/>
  <c r="A307" i="2"/>
  <c r="V10" i="4" s="1"/>
  <c r="A308" i="2"/>
  <c r="V11" i="4" s="1"/>
  <c r="A309" i="2"/>
  <c r="V12" i="4" s="1"/>
  <c r="A310" i="2"/>
  <c r="V13" i="4" s="1"/>
  <c r="A311" i="2"/>
  <c r="V14" i="4" s="1"/>
  <c r="A312" i="2"/>
  <c r="V15" i="4" s="1"/>
  <c r="A313" i="2"/>
  <c r="V16" i="4" s="1"/>
  <c r="A314" i="2"/>
  <c r="V17" i="4" s="1"/>
  <c r="A315" i="2"/>
  <c r="V18" i="4" s="1"/>
  <c r="A316" i="2"/>
  <c r="V19" i="4" s="1"/>
  <c r="A317" i="2"/>
  <c r="V20" i="4" s="1"/>
  <c r="A318" i="2"/>
  <c r="V21" i="4" s="1"/>
  <c r="A319" i="2"/>
  <c r="V22" i="4" s="1"/>
  <c r="A320" i="2"/>
  <c r="V23" i="4" s="1"/>
  <c r="A321" i="2"/>
  <c r="V24" i="4" s="1"/>
  <c r="A322" i="2"/>
  <c r="V25" i="4" s="1"/>
  <c r="A323" i="2"/>
  <c r="V26" i="4" s="1"/>
  <c r="A324" i="2"/>
  <c r="V27" i="4" s="1"/>
  <c r="A325" i="2"/>
  <c r="V28" i="4" s="1"/>
  <c r="A326" i="2"/>
  <c r="V29" i="4" s="1"/>
  <c r="A327" i="2"/>
  <c r="V30" i="4" s="1"/>
  <c r="A328" i="2"/>
  <c r="V31" i="4" s="1"/>
  <c r="A329" i="2"/>
  <c r="V32" i="4" s="1"/>
  <c r="A330" i="2"/>
  <c r="V33" i="4" s="1"/>
  <c r="A331" i="2"/>
  <c r="V34" i="4" s="1"/>
  <c r="A332" i="2"/>
  <c r="V35" i="4" s="1"/>
  <c r="A333" i="2"/>
  <c r="V36" i="4" s="1"/>
  <c r="A334" i="2"/>
  <c r="V37" i="4" s="1"/>
  <c r="A335" i="2"/>
  <c r="V38" i="4" s="1"/>
  <c r="A336" i="2"/>
  <c r="V39" i="4" s="1"/>
  <c r="A337" i="2"/>
  <c r="V40" i="4" s="1"/>
  <c r="A338" i="2"/>
  <c r="V41" i="4" s="1"/>
  <c r="A339" i="2"/>
  <c r="F43" i="4" s="1"/>
  <c r="A340" i="2"/>
  <c r="F44" i="4" s="1"/>
  <c r="A341" i="2"/>
  <c r="F45" i="4" s="1"/>
  <c r="A342" i="2"/>
  <c r="F46" i="4" s="1"/>
  <c r="A343" i="2"/>
  <c r="F47" i="4" s="1"/>
  <c r="A344" i="2"/>
  <c r="F48" i="4" s="1"/>
  <c r="A345" i="2"/>
  <c r="F49" i="4" s="1"/>
  <c r="A346" i="2"/>
  <c r="F50" i="4" s="1"/>
  <c r="A347" i="2"/>
  <c r="F51" i="4" s="1"/>
  <c r="A348" i="2"/>
  <c r="F52" i="4" s="1"/>
  <c r="A349" i="2"/>
  <c r="F53" i="4" s="1"/>
  <c r="A350" i="2"/>
  <c r="F54" i="4" s="1"/>
  <c r="A351" i="2"/>
  <c r="F55" i="4" s="1"/>
  <c r="A352" i="2"/>
  <c r="F56" i="4" s="1"/>
  <c r="A353" i="2"/>
  <c r="F57" i="4" s="1"/>
  <c r="A354" i="2"/>
  <c r="F58" i="4" s="1"/>
  <c r="A355" i="2"/>
  <c r="F59" i="4" s="1"/>
  <c r="A356" i="2"/>
  <c r="F60" i="4" s="1"/>
  <c r="A357" i="2"/>
  <c r="F61" i="4" s="1"/>
  <c r="A358" i="2"/>
  <c r="F62" i="4" s="1"/>
  <c r="A359" i="2"/>
  <c r="F63" i="4" s="1"/>
  <c r="A360" i="2"/>
  <c r="F64" i="4" s="1"/>
  <c r="A361" i="2"/>
  <c r="F65" i="4" s="1"/>
  <c r="A362" i="2"/>
  <c r="F66" i="4" s="1"/>
  <c r="A363" i="2"/>
  <c r="F67" i="4" s="1"/>
  <c r="A364" i="2"/>
  <c r="F68" i="4" s="1"/>
  <c r="A365" i="2"/>
  <c r="F69" i="4" s="1"/>
  <c r="A366" i="2"/>
  <c r="F70" i="4" s="1"/>
  <c r="A367" i="2"/>
  <c r="F71" i="4" s="1"/>
  <c r="A368" i="2"/>
  <c r="F72" i="4" s="1"/>
  <c r="A369" i="2"/>
  <c r="F73" i="4" s="1"/>
  <c r="A370" i="2"/>
  <c r="F74" i="4" s="1"/>
  <c r="A371" i="2"/>
  <c r="F75" i="4" s="1"/>
  <c r="A372" i="2"/>
  <c r="F76" i="4" s="1"/>
  <c r="A373" i="2"/>
  <c r="F77" i="4" s="1"/>
  <c r="A374" i="2"/>
  <c r="N43" i="4" s="1"/>
  <c r="A375" i="2"/>
  <c r="N44" i="4" s="1"/>
  <c r="A376" i="2"/>
  <c r="N45" i="4" s="1"/>
  <c r="A377" i="2"/>
  <c r="N46" i="4" s="1"/>
  <c r="A378" i="2"/>
  <c r="N47" i="4" s="1"/>
  <c r="A379" i="2"/>
  <c r="N48" i="4" s="1"/>
  <c r="A380" i="2"/>
  <c r="N49" i="4" s="1"/>
  <c r="A381" i="2"/>
  <c r="N50" i="4" s="1"/>
  <c r="A382" i="2"/>
  <c r="N51" i="4" s="1"/>
  <c r="A383" i="2"/>
  <c r="N52" i="4" s="1"/>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234" i="2"/>
  <c r="F7" i="4" s="1"/>
  <c r="A29" i="2"/>
  <c r="B12" i="4" s="1"/>
  <c r="A30" i="2"/>
  <c r="B13" i="4" s="1"/>
  <c r="A31" i="2"/>
  <c r="B14" i="4" s="1"/>
  <c r="A32" i="2"/>
  <c r="B15" i="4" s="1"/>
  <c r="A33" i="2"/>
  <c r="B16" i="4" s="1"/>
  <c r="A34" i="2"/>
  <c r="B17" i="4" s="1"/>
  <c r="A35" i="2"/>
  <c r="B18" i="4" s="1"/>
  <c r="A36" i="2"/>
  <c r="B19" i="4" s="1"/>
  <c r="A37" i="2"/>
  <c r="B20" i="4" s="1"/>
  <c r="A38" i="2"/>
  <c r="B21" i="4" s="1"/>
  <c r="A39" i="2"/>
  <c r="B22" i="4" s="1"/>
  <c r="A40" i="2"/>
  <c r="B23" i="4" s="1"/>
  <c r="A41" i="2"/>
  <c r="B24" i="4" s="1"/>
  <c r="A42" i="2"/>
  <c r="B25" i="4" s="1"/>
  <c r="A43" i="2"/>
  <c r="B26" i="4" s="1"/>
  <c r="A44" i="2"/>
  <c r="B27" i="4" s="1"/>
  <c r="A45" i="2"/>
  <c r="B28" i="4" s="1"/>
  <c r="A46" i="2"/>
  <c r="B29" i="4" s="1"/>
  <c r="A47" i="2"/>
  <c r="B30" i="4" s="1"/>
  <c r="A48" i="2"/>
  <c r="B31" i="4" s="1"/>
  <c r="A49" i="2"/>
  <c r="B32" i="4" s="1"/>
  <c r="A50" i="2"/>
  <c r="B33" i="4" s="1"/>
  <c r="A51" i="2"/>
  <c r="B34" i="4" s="1"/>
  <c r="A52" i="2"/>
  <c r="B35" i="4" s="1"/>
  <c r="A53" i="2"/>
  <c r="B36" i="4" s="1"/>
  <c r="A54" i="2"/>
  <c r="B37" i="4" s="1"/>
  <c r="A55" i="2"/>
  <c r="B38" i="4" s="1"/>
  <c r="A56" i="2"/>
  <c r="B39" i="4" s="1"/>
  <c r="A57" i="2"/>
  <c r="B40" i="4" s="1"/>
  <c r="A58" i="2"/>
  <c r="B41" i="4" s="1"/>
  <c r="A59" i="2"/>
  <c r="J7" i="4" s="1"/>
  <c r="A60" i="2"/>
  <c r="J8" i="4" s="1"/>
  <c r="A61" i="2"/>
  <c r="J9" i="4" s="1"/>
  <c r="A62" i="2"/>
  <c r="J10" i="4" s="1"/>
  <c r="A63" i="2"/>
  <c r="J11" i="4" s="1"/>
  <c r="A64" i="2"/>
  <c r="J12" i="4" s="1"/>
  <c r="A65" i="2"/>
  <c r="J13" i="4" s="1"/>
  <c r="A66" i="2"/>
  <c r="J14" i="4" s="1"/>
  <c r="A67" i="2"/>
  <c r="J15" i="4" s="1"/>
  <c r="A68" i="2"/>
  <c r="J16" i="4" s="1"/>
  <c r="A69" i="2"/>
  <c r="J17" i="4" s="1"/>
  <c r="A70" i="2"/>
  <c r="J18" i="4" s="1"/>
  <c r="A71" i="2"/>
  <c r="J19" i="4" s="1"/>
  <c r="A72" i="2"/>
  <c r="J20" i="4" s="1"/>
  <c r="A73" i="2"/>
  <c r="J21" i="4" s="1"/>
  <c r="A74" i="2"/>
  <c r="J22" i="4" s="1"/>
  <c r="A75" i="2"/>
  <c r="J23" i="4" s="1"/>
  <c r="A76" i="2"/>
  <c r="J24" i="4" s="1"/>
  <c r="A77" i="2"/>
  <c r="J25" i="4" s="1"/>
  <c r="A78" i="2"/>
  <c r="J26" i="4" s="1"/>
  <c r="A79" i="2"/>
  <c r="J27" i="4" s="1"/>
  <c r="A80" i="2"/>
  <c r="J28" i="4" s="1"/>
  <c r="A81" i="2"/>
  <c r="J29" i="4" s="1"/>
  <c r="A82" i="2"/>
  <c r="J30" i="4" s="1"/>
  <c r="A83" i="2"/>
  <c r="J31" i="4" s="1"/>
  <c r="A84" i="2"/>
  <c r="J32" i="4" s="1"/>
  <c r="A85" i="2"/>
  <c r="J33" i="4" s="1"/>
  <c r="A86" i="2"/>
  <c r="J34" i="4" s="1"/>
  <c r="A87" i="2"/>
  <c r="J35" i="4" s="1"/>
  <c r="A88" i="2"/>
  <c r="J36" i="4" s="1"/>
  <c r="A89" i="2"/>
  <c r="J37" i="4" s="1"/>
  <c r="A90" i="2"/>
  <c r="J38" i="4" s="1"/>
  <c r="A91" i="2"/>
  <c r="J39" i="4" s="1"/>
  <c r="A92" i="2"/>
  <c r="J40" i="4" s="1"/>
  <c r="A93" i="2"/>
  <c r="J41" i="4" s="1"/>
  <c r="A94" i="2"/>
  <c r="R7" i="4" s="1"/>
  <c r="A95" i="2"/>
  <c r="R8" i="4" s="1"/>
  <c r="A96" i="2"/>
  <c r="R9" i="4" s="1"/>
  <c r="A97" i="2"/>
  <c r="R10" i="4" s="1"/>
  <c r="A98" i="2"/>
  <c r="R11" i="4" s="1"/>
  <c r="A99" i="2"/>
  <c r="R12" i="4" s="1"/>
  <c r="A100" i="2"/>
  <c r="R13" i="4" s="1"/>
  <c r="A101" i="2"/>
  <c r="R14" i="4" s="1"/>
  <c r="A102" i="2"/>
  <c r="R15" i="4" s="1"/>
  <c r="A103" i="2"/>
  <c r="R16" i="4" s="1"/>
  <c r="A104" i="2"/>
  <c r="R17" i="4" s="1"/>
  <c r="A105" i="2"/>
  <c r="R18" i="4" s="1"/>
  <c r="A106" i="2"/>
  <c r="R19" i="4" s="1"/>
  <c r="A107" i="2"/>
  <c r="R20" i="4" s="1"/>
  <c r="A108" i="2"/>
  <c r="R21" i="4" s="1"/>
  <c r="A109" i="2"/>
  <c r="R22" i="4" s="1"/>
  <c r="A110" i="2"/>
  <c r="R23" i="4" s="1"/>
  <c r="A111" i="2"/>
  <c r="R24" i="4" s="1"/>
  <c r="A112" i="2"/>
  <c r="R25" i="4" s="1"/>
  <c r="A113" i="2"/>
  <c r="R26" i="4" s="1"/>
  <c r="A114" i="2"/>
  <c r="R27" i="4" s="1"/>
  <c r="A115" i="2"/>
  <c r="R28" i="4" s="1"/>
  <c r="A116" i="2"/>
  <c r="R29" i="4" s="1"/>
  <c r="A117" i="2"/>
  <c r="R30" i="4" s="1"/>
  <c r="A118" i="2"/>
  <c r="R31" i="4" s="1"/>
  <c r="A119" i="2"/>
  <c r="R32" i="4" s="1"/>
  <c r="A120" i="2"/>
  <c r="R33" i="4" s="1"/>
  <c r="A121" i="2"/>
  <c r="R34" i="4" s="1"/>
  <c r="A122" i="2"/>
  <c r="R35" i="4" s="1"/>
  <c r="A123" i="2"/>
  <c r="R36" i="4" s="1"/>
  <c r="A124" i="2"/>
  <c r="R37" i="4" s="1"/>
  <c r="A125" i="2"/>
  <c r="R38" i="4" s="1"/>
  <c r="A126" i="2"/>
  <c r="R39" i="4" s="1"/>
  <c r="A127" i="2"/>
  <c r="R40" i="4" s="1"/>
  <c r="A128" i="2"/>
  <c r="R41" i="4" s="1"/>
  <c r="A129" i="2"/>
  <c r="B43" i="4" s="1"/>
  <c r="A130" i="2"/>
  <c r="B44" i="4" s="1"/>
  <c r="A131" i="2"/>
  <c r="B45" i="4" s="1"/>
  <c r="A132" i="2"/>
  <c r="B46" i="4" s="1"/>
  <c r="A133" i="2"/>
  <c r="B47" i="4" s="1"/>
  <c r="A134" i="2"/>
  <c r="B48" i="4" s="1"/>
  <c r="A135" i="2"/>
  <c r="B49" i="4" s="1"/>
  <c r="A136" i="2"/>
  <c r="B50" i="4" s="1"/>
  <c r="A137" i="2"/>
  <c r="B51" i="4" s="1"/>
  <c r="A138" i="2"/>
  <c r="B52" i="4" s="1"/>
  <c r="A139" i="2"/>
  <c r="B53" i="4" s="1"/>
  <c r="A140" i="2"/>
  <c r="B54" i="4" s="1"/>
  <c r="A141" i="2"/>
  <c r="B55" i="4" s="1"/>
  <c r="A142" i="2"/>
  <c r="B56" i="4" s="1"/>
  <c r="A143" i="2"/>
  <c r="B57" i="4" s="1"/>
  <c r="A144" i="2"/>
  <c r="B58" i="4" s="1"/>
  <c r="A145" i="2"/>
  <c r="B59" i="4" s="1"/>
  <c r="A146" i="2"/>
  <c r="B60" i="4" s="1"/>
  <c r="A147" i="2"/>
  <c r="B61" i="4" s="1"/>
  <c r="A148" i="2"/>
  <c r="B62" i="4" s="1"/>
  <c r="A149" i="2"/>
  <c r="B63" i="4" s="1"/>
  <c r="A150" i="2"/>
  <c r="B64" i="4" s="1"/>
  <c r="A151" i="2"/>
  <c r="B65" i="4" s="1"/>
  <c r="A152" i="2"/>
  <c r="B66" i="4" s="1"/>
  <c r="A153" i="2"/>
  <c r="B67" i="4" s="1"/>
  <c r="A154" i="2"/>
  <c r="B68" i="4" s="1"/>
  <c r="A155" i="2"/>
  <c r="B69" i="4" s="1"/>
  <c r="A156" i="2"/>
  <c r="B70" i="4" s="1"/>
  <c r="A157" i="2"/>
  <c r="B71" i="4" s="1"/>
  <c r="A158" i="2"/>
  <c r="B72" i="4" s="1"/>
  <c r="A159" i="2"/>
  <c r="B73" i="4" s="1"/>
  <c r="A160" i="2"/>
  <c r="B74" i="4" s="1"/>
  <c r="A161" i="2"/>
  <c r="B75" i="4" s="1"/>
  <c r="A162" i="2"/>
  <c r="B76" i="4" s="1"/>
  <c r="A163" i="2"/>
  <c r="B77" i="4" s="1"/>
  <c r="A164" i="2"/>
  <c r="J43" i="4" s="1"/>
  <c r="A165" i="2"/>
  <c r="J44" i="4" s="1"/>
  <c r="A166" i="2"/>
  <c r="J45" i="4" s="1"/>
  <c r="A167" i="2"/>
  <c r="J46" i="4" s="1"/>
  <c r="A168" i="2"/>
  <c r="J47" i="4" s="1"/>
  <c r="A169" i="2"/>
  <c r="J48" i="4" s="1"/>
  <c r="A170" i="2"/>
  <c r="J49" i="4" s="1"/>
  <c r="A171" i="2"/>
  <c r="J50" i="4" s="1"/>
  <c r="A172" i="2"/>
  <c r="J51" i="4" s="1"/>
  <c r="A173" i="2"/>
  <c r="J52" i="4" s="1"/>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5" i="2"/>
  <c r="B8" i="4" s="1"/>
  <c r="A26" i="2"/>
  <c r="B9" i="4" s="1"/>
  <c r="A27" i="2"/>
  <c r="B10" i="4" s="1"/>
  <c r="A28" i="2"/>
  <c r="B11" i="4" s="1"/>
  <c r="A24" i="2"/>
  <c r="B7" i="4" s="1"/>
  <c r="A23" i="2"/>
  <c r="M41" i="3" s="1"/>
  <c r="A22" i="2"/>
  <c r="M40" i="3" s="1"/>
  <c r="R13" i="3"/>
  <c r="H550" i="1"/>
  <c r="G257" i="1"/>
  <c r="M273" i="1" s="1"/>
  <c r="F245"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46" i="1"/>
  <c r="A1" i="2"/>
  <c r="G9" i="3" s="1"/>
  <c r="A4" i="2"/>
  <c r="E16" i="3" s="1"/>
  <c r="A5" i="2"/>
  <c r="K16" i="3" s="1"/>
  <c r="A6" i="2"/>
  <c r="H21" i="3" s="1"/>
  <c r="A7" i="2"/>
  <c r="A8" i="2"/>
  <c r="A9" i="2"/>
  <c r="A10" i="2"/>
  <c r="A12" i="2"/>
  <c r="A13" i="2"/>
  <c r="A14" i="2"/>
  <c r="H29" i="3" s="1"/>
  <c r="A19" i="2"/>
  <c r="G37" i="3" s="1"/>
  <c r="A20" i="2"/>
  <c r="G38" i="3" s="1"/>
  <c r="A235" i="2"/>
  <c r="F8" i="4" s="1"/>
  <c r="A444" i="2"/>
  <c r="G7" i="4" s="1"/>
  <c r="A445" i="2"/>
  <c r="G8" i="4" s="1"/>
  <c r="A655" i="2"/>
  <c r="A656" i="2"/>
  <c r="G44" i="3" s="1"/>
  <c r="A661" i="2"/>
  <c r="A663" i="2"/>
  <c r="A664" i="2"/>
  <c r="A665" i="2"/>
  <c r="A666" i="2"/>
  <c r="A667" i="2"/>
  <c r="A669" i="2"/>
  <c r="A674" i="2"/>
  <c r="A675" i="2"/>
  <c r="A676" i="2"/>
  <c r="A677" i="2"/>
  <c r="A678" i="2"/>
  <c r="A679" i="2"/>
  <c r="A681" i="2"/>
  <c r="A686" i="2"/>
  <c r="A687" i="2"/>
  <c r="A688" i="2"/>
  <c r="A689" i="2"/>
  <c r="A690" i="2"/>
  <c r="A691" i="2"/>
  <c r="A693" i="2"/>
  <c r="A698" i="2"/>
  <c r="A699" i="2"/>
  <c r="A700" i="2"/>
  <c r="A701" i="2"/>
  <c r="A702" i="2"/>
  <c r="A703" i="2"/>
  <c r="A705" i="2"/>
  <c r="A710" i="2"/>
  <c r="A711" i="2"/>
  <c r="A712" i="2"/>
  <c r="A713" i="2"/>
  <c r="A714" i="2"/>
  <c r="A715" i="2"/>
  <c r="A717" i="2"/>
  <c r="A722" i="2"/>
  <c r="A723" i="2"/>
  <c r="B54" i="5" s="1"/>
  <c r="A724" i="2"/>
  <c r="Q54" i="5" s="1"/>
  <c r="A725" i="2"/>
  <c r="W54" i="5" s="1"/>
  <c r="A726" i="2"/>
  <c r="B55" i="5" s="1"/>
  <c r="A727" i="2"/>
  <c r="I56" i="5" s="1"/>
  <c r="A729" i="2"/>
  <c r="I58" i="5" s="1"/>
  <c r="A734" i="2"/>
  <c r="V61" i="5" s="1"/>
  <c r="A735" i="2"/>
  <c r="B63" i="5" s="1"/>
  <c r="A736" i="2"/>
  <c r="Q63" i="5" s="1"/>
  <c r="A737" i="2"/>
  <c r="W63" i="5" s="1"/>
  <c r="A738" i="2"/>
  <c r="B64" i="5" s="1"/>
  <c r="A739" i="2"/>
  <c r="I65" i="5" s="1"/>
  <c r="A741" i="2"/>
  <c r="I67" i="5" s="1"/>
  <c r="A746" i="2"/>
  <c r="V70" i="5" s="1"/>
  <c r="A747" i="2"/>
  <c r="B72" i="5" s="1"/>
  <c r="A748" i="2"/>
  <c r="Q72" i="5" s="1"/>
  <c r="A749" i="2"/>
  <c r="W72" i="5" s="1"/>
  <c r="A750" i="2"/>
  <c r="B73" i="5" s="1"/>
  <c r="A751" i="2"/>
  <c r="I74" i="5" s="1"/>
  <c r="A753" i="2"/>
  <c r="I76" i="5" s="1"/>
  <c r="A758" i="2"/>
  <c r="V79" i="5" s="1"/>
  <c r="A759" i="2"/>
  <c r="B81" i="5" s="1"/>
  <c r="A760" i="2"/>
  <c r="Q81" i="5" s="1"/>
  <c r="A761" i="2"/>
  <c r="W81" i="5" s="1"/>
  <c r="A762" i="2"/>
  <c r="B82" i="5" s="1"/>
  <c r="A763" i="2"/>
  <c r="I83" i="5" s="1"/>
  <c r="A765" i="2"/>
  <c r="A770" i="2"/>
  <c r="A771" i="2"/>
  <c r="A772" i="2"/>
  <c r="A773" i="2"/>
  <c r="A774" i="2"/>
  <c r="A775" i="2"/>
  <c r="A777" i="2"/>
  <c r="A782" i="2"/>
  <c r="A824" i="2"/>
  <c r="A825" i="2"/>
  <c r="B18" i="6" s="1"/>
  <c r="A826" i="2"/>
  <c r="B19" i="6" s="1"/>
  <c r="A827" i="2"/>
  <c r="B20" i="6" s="1"/>
  <c r="A828" i="2"/>
  <c r="B21" i="6" s="1"/>
  <c r="A829" i="2"/>
  <c r="B22" i="6" s="1"/>
  <c r="A830" i="2"/>
  <c r="B23" i="6" s="1"/>
  <c r="A831" i="2"/>
  <c r="B24" i="6" s="1"/>
  <c r="A832" i="2"/>
  <c r="B25" i="6" s="1"/>
  <c r="A833" i="2"/>
  <c r="B26" i="6" s="1"/>
  <c r="A834" i="2"/>
  <c r="B27" i="6" s="1"/>
  <c r="A835" i="2"/>
  <c r="J18" i="6" s="1"/>
  <c r="A836" i="2"/>
  <c r="J19" i="6" s="1"/>
  <c r="A837" i="2"/>
  <c r="J20" i="6" s="1"/>
  <c r="A838" i="2"/>
  <c r="J21" i="6" s="1"/>
  <c r="A839" i="2"/>
  <c r="J22" i="6" s="1"/>
  <c r="A840" i="2"/>
  <c r="J23" i="6" s="1"/>
  <c r="A841" i="2"/>
  <c r="J24" i="6" s="1"/>
  <c r="A842" i="2"/>
  <c r="J25" i="6" s="1"/>
  <c r="A843" i="2"/>
  <c r="J26" i="6" s="1"/>
  <c r="A844" i="2"/>
  <c r="A875" i="2"/>
  <c r="D8" i="9" s="1"/>
  <c r="A905" i="2"/>
  <c r="A912" i="2"/>
  <c r="F7" i="8" s="1"/>
  <c r="A915" i="2"/>
  <c r="A916" i="2"/>
  <c r="F9" i="8" s="1"/>
  <c r="A917" i="2"/>
  <c r="AC16" i="8"/>
  <c r="AF16" i="8"/>
  <c r="A929" i="2"/>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I38" i="4" s="1"/>
  <c r="I39" i="4" s="1"/>
  <c r="I40" i="4" s="1"/>
  <c r="I41" i="4" s="1"/>
  <c r="Q7" i="4" s="1"/>
  <c r="Q8" i="4" s="1"/>
  <c r="Q9" i="4" s="1"/>
  <c r="Q10" i="4" s="1"/>
  <c r="Q11" i="4" s="1"/>
  <c r="Q12" i="4" s="1"/>
  <c r="Q13" i="4" s="1"/>
  <c r="Q14" i="4" s="1"/>
  <c r="Q15" i="4" s="1"/>
  <c r="Q16" i="4" s="1"/>
  <c r="Q17" i="4" s="1"/>
  <c r="Q18" i="4" s="1"/>
  <c r="Q19" i="4" s="1"/>
  <c r="Q20" i="4" s="1"/>
  <c r="Q21" i="4" s="1"/>
  <c r="Q22" i="4" s="1"/>
  <c r="Q23" i="4" s="1"/>
  <c r="Q24" i="4" s="1"/>
  <c r="Q25" i="4" s="1"/>
  <c r="Q26" i="4" s="1"/>
  <c r="Q27" i="4" s="1"/>
  <c r="Q28" i="4" s="1"/>
  <c r="Q29" i="4" s="1"/>
  <c r="Q30" i="4" s="1"/>
  <c r="Q31" i="4" s="1"/>
  <c r="Q32" i="4" s="1"/>
  <c r="Q33" i="4" s="1"/>
  <c r="Q34" i="4" s="1"/>
  <c r="Q35" i="4" s="1"/>
  <c r="Q36" i="4" s="1"/>
  <c r="Q37" i="4" s="1"/>
  <c r="Q38" i="4" s="1"/>
  <c r="Q39" i="4" s="1"/>
  <c r="Q40" i="4" s="1"/>
  <c r="Q41"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I43" i="4" s="1"/>
  <c r="I44" i="4" s="1"/>
  <c r="I45" i="4" s="1"/>
  <c r="I46" i="4" s="1"/>
  <c r="I47" i="4" s="1"/>
  <c r="I48" i="4" s="1"/>
  <c r="I49" i="4" s="1"/>
  <c r="I50" i="4" s="1"/>
  <c r="I51" i="4" s="1"/>
  <c r="I52" i="4" s="1"/>
  <c r="AA8" i="4"/>
  <c r="AA9" i="4" s="1"/>
  <c r="AA10" i="4" s="1"/>
  <c r="AA11" i="4" s="1"/>
  <c r="AA12" i="4" s="1"/>
  <c r="AA13" i="4" s="1"/>
  <c r="AA14" i="4" s="1"/>
  <c r="AA15" i="4" s="1"/>
  <c r="AA16" i="4" s="1"/>
  <c r="AA17" i="4" s="1"/>
  <c r="AA18" i="4" s="1"/>
  <c r="AA19" i="4" s="1"/>
  <c r="AA20" i="4" s="1"/>
  <c r="AA21" i="4" s="1"/>
  <c r="AA22" i="4" s="1"/>
  <c r="AA23" i="4" s="1"/>
  <c r="AA24" i="4" s="1"/>
  <c r="AA25" i="4" s="1"/>
  <c r="AA26" i="4" s="1"/>
  <c r="AA27" i="4" s="1"/>
  <c r="AA28" i="4" s="1"/>
  <c r="AA29" i="4" s="1"/>
  <c r="AA30" i="4" s="1"/>
  <c r="AA31" i="4" s="1"/>
  <c r="AA32" i="4" s="1"/>
  <c r="AA33" i="4" s="1"/>
  <c r="AA34" i="4" s="1"/>
  <c r="AA35" i="4" s="1"/>
  <c r="AA36" i="4" s="1"/>
  <c r="AD7" i="4" s="1"/>
  <c r="AD8" i="4" s="1"/>
  <c r="AD9" i="4" s="1"/>
  <c r="AD10" i="4" s="1"/>
  <c r="AD11" i="4" s="1"/>
  <c r="AD12" i="4" s="1"/>
  <c r="AD13" i="4" s="1"/>
  <c r="AD14" i="4" s="1"/>
  <c r="AD15" i="4" s="1"/>
  <c r="AD16" i="4" s="1"/>
  <c r="AD17" i="4" s="1"/>
  <c r="AD18" i="4" s="1"/>
  <c r="AD19" i="4" s="1"/>
  <c r="AD20" i="4" s="1"/>
  <c r="AD21" i="4" s="1"/>
  <c r="AD22" i="4" s="1"/>
  <c r="AD23" i="4" s="1"/>
  <c r="AD24" i="4" s="1"/>
  <c r="AD25" i="4" s="1"/>
  <c r="AD26" i="4" s="1"/>
  <c r="AD27" i="4" s="1"/>
  <c r="AD28" i="4" s="1"/>
  <c r="AD29" i="4" s="1"/>
  <c r="AD30" i="4" s="1"/>
  <c r="AD31" i="4" s="1"/>
  <c r="AD32" i="4" s="1"/>
  <c r="AD33" i="4" s="1"/>
  <c r="AD34" i="4" s="1"/>
  <c r="AD35" i="4" s="1"/>
  <c r="AD36" i="4" s="1"/>
  <c r="AG7" i="4" s="1"/>
  <c r="AG8" i="4" s="1"/>
  <c r="AG9" i="4" s="1"/>
  <c r="AG10" i="4" s="1"/>
  <c r="AG11" i="4" s="1"/>
  <c r="AG12" i="4" s="1"/>
  <c r="AG13" i="4" s="1"/>
  <c r="AG14" i="4" s="1"/>
  <c r="AG15" i="4" s="1"/>
  <c r="AG16" i="4" s="1"/>
  <c r="AG17" i="4" s="1"/>
  <c r="AG18" i="4" s="1"/>
  <c r="AG19" i="4" s="1"/>
  <c r="AG20" i="4" s="1"/>
  <c r="AG21" i="4" s="1"/>
  <c r="AG22" i="4" s="1"/>
  <c r="AG23" i="4" s="1"/>
  <c r="AG24" i="4" s="1"/>
  <c r="AG25" i="4" s="1"/>
  <c r="AG26" i="4" s="1"/>
  <c r="AG27" i="4" s="1"/>
  <c r="AG28" i="4" s="1"/>
  <c r="AG29" i="4" s="1"/>
  <c r="AG30" i="4" s="1"/>
  <c r="AG31" i="4" s="1"/>
  <c r="AG32" i="4" s="1"/>
  <c r="AG33" i="4" s="1"/>
  <c r="AG34" i="4" s="1"/>
  <c r="AG35" i="4" s="1"/>
  <c r="AG36" i="4" s="1"/>
  <c r="AB8" i="4"/>
  <c r="AC8" i="4"/>
  <c r="AC9" i="4" s="1"/>
  <c r="AC10" i="4" s="1"/>
  <c r="AC11" i="4" s="1"/>
  <c r="AC12" i="4" s="1"/>
  <c r="AC13" i="4" s="1"/>
  <c r="AC14" i="4" s="1"/>
  <c r="AC15" i="4" s="1"/>
  <c r="AC16" i="4" s="1"/>
  <c r="AC17" i="4" s="1"/>
  <c r="AC18" i="4" s="1"/>
  <c r="AC19" i="4" s="1"/>
  <c r="AC20" i="4" s="1"/>
  <c r="AC21" i="4" s="1"/>
  <c r="AC22" i="4" s="1"/>
  <c r="AC23" i="4" s="1"/>
  <c r="AC24" i="4" s="1"/>
  <c r="AC25" i="4" s="1"/>
  <c r="AC26" i="4" s="1"/>
  <c r="AC27" i="4" s="1"/>
  <c r="AC28" i="4" s="1"/>
  <c r="AC29" i="4" s="1"/>
  <c r="AC30" i="4" s="1"/>
  <c r="AC31" i="4" s="1"/>
  <c r="AC32" i="4" s="1"/>
  <c r="AC33" i="4" s="1"/>
  <c r="AC34" i="4" s="1"/>
  <c r="AC35" i="4" s="1"/>
  <c r="AC36" i="4" s="1"/>
  <c r="AF7" i="4" s="1"/>
  <c r="AF8" i="4" s="1"/>
  <c r="AF9" i="4" s="1"/>
  <c r="AF10" i="4" s="1"/>
  <c r="AF11" i="4" s="1"/>
  <c r="AF12" i="4" s="1"/>
  <c r="AF13" i="4" s="1"/>
  <c r="AF14" i="4" s="1"/>
  <c r="AF15" i="4" s="1"/>
  <c r="AF16" i="4" s="1"/>
  <c r="AF17" i="4" s="1"/>
  <c r="AF18" i="4" s="1"/>
  <c r="AF19" i="4" s="1"/>
  <c r="AF20" i="4" s="1"/>
  <c r="AF21" i="4" s="1"/>
  <c r="AF22" i="4" s="1"/>
  <c r="AF23" i="4" s="1"/>
  <c r="AF24" i="4" s="1"/>
  <c r="AF25" i="4" s="1"/>
  <c r="AF26" i="4" s="1"/>
  <c r="AF27" i="4" s="1"/>
  <c r="AF28" i="4" s="1"/>
  <c r="AF29" i="4" s="1"/>
  <c r="AF30" i="4" s="1"/>
  <c r="AF31" i="4" s="1"/>
  <c r="AF32" i="4" s="1"/>
  <c r="AF33" i="4" s="1"/>
  <c r="AF34" i="4" s="1"/>
  <c r="AF35" i="4" s="1"/>
  <c r="AF36" i="4" s="1"/>
  <c r="AI7" i="4" s="1"/>
  <c r="AI8" i="4" s="1"/>
  <c r="AI9" i="4" s="1"/>
  <c r="AI10" i="4" s="1"/>
  <c r="AI11" i="4" s="1"/>
  <c r="AI12" i="4" s="1"/>
  <c r="AI13" i="4" s="1"/>
  <c r="AI14" i="4" s="1"/>
  <c r="AI15" i="4" s="1"/>
  <c r="AI16" i="4" s="1"/>
  <c r="AI17" i="4" s="1"/>
  <c r="AI18" i="4" s="1"/>
  <c r="AI19" i="4" s="1"/>
  <c r="AI20" i="4" s="1"/>
  <c r="AI21" i="4" s="1"/>
  <c r="AI22" i="4" s="1"/>
  <c r="AI23" i="4" s="1"/>
  <c r="AI24" i="4" s="1"/>
  <c r="AI25" i="4" s="1"/>
  <c r="AI26" i="4" s="1"/>
  <c r="AI27" i="4" s="1"/>
  <c r="AI28" i="4" s="1"/>
  <c r="AI29" i="4" s="1"/>
  <c r="AI30" i="4" s="1"/>
  <c r="AI31" i="4" s="1"/>
  <c r="AI32" i="4" s="1"/>
  <c r="AI33" i="4" s="1"/>
  <c r="AI34" i="4" s="1"/>
  <c r="AI35" i="4" s="1"/>
  <c r="AI36" i="4" s="1"/>
  <c r="AB9" i="4"/>
  <c r="AB10" i="4" s="1"/>
  <c r="AB11" i="4" s="1"/>
  <c r="AB12" i="4" s="1"/>
  <c r="AB13" i="4" s="1"/>
  <c r="AB14" i="4" s="1"/>
  <c r="AB15" i="4" s="1"/>
  <c r="AB16" i="4" s="1"/>
  <c r="AB17" i="4" s="1"/>
  <c r="AB18" i="4" s="1"/>
  <c r="AB19" i="4" s="1"/>
  <c r="AB20" i="4" s="1"/>
  <c r="AB21" i="4" s="1"/>
  <c r="AB22" i="4" s="1"/>
  <c r="AB23" i="4" s="1"/>
  <c r="AB24" i="4" s="1"/>
  <c r="AB25" i="4" s="1"/>
  <c r="AB26" i="4" s="1"/>
  <c r="AB27" i="4" s="1"/>
  <c r="AB28" i="4" s="1"/>
  <c r="AB29" i="4" s="1"/>
  <c r="AB30" i="4" s="1"/>
  <c r="AB31" i="4" s="1"/>
  <c r="AB32" i="4" s="1"/>
  <c r="AB33" i="4" s="1"/>
  <c r="AB34" i="4" s="1"/>
  <c r="AB35" i="4" s="1"/>
  <c r="AB36" i="4" s="1"/>
  <c r="AE7" i="4" s="1"/>
  <c r="AE8" i="4" s="1"/>
  <c r="AE9" i="4" s="1"/>
  <c r="AE10" i="4" s="1"/>
  <c r="AE11" i="4" s="1"/>
  <c r="AE12" i="4" s="1"/>
  <c r="AE13" i="4" s="1"/>
  <c r="AE14" i="4" s="1"/>
  <c r="AE15" i="4" s="1"/>
  <c r="AE16" i="4" s="1"/>
  <c r="AE17" i="4" s="1"/>
  <c r="AE18" i="4" s="1"/>
  <c r="AE19" i="4" s="1"/>
  <c r="AE20" i="4" s="1"/>
  <c r="AE21" i="4" s="1"/>
  <c r="AE22" i="4" s="1"/>
  <c r="AE23" i="4" s="1"/>
  <c r="AE24" i="4" s="1"/>
  <c r="AE25" i="4" s="1"/>
  <c r="AE26" i="4" s="1"/>
  <c r="AE27" i="4" s="1"/>
  <c r="AE28" i="4" s="1"/>
  <c r="AE29" i="4" s="1"/>
  <c r="AE30" i="4" s="1"/>
  <c r="AE31" i="4" s="1"/>
  <c r="AE32" i="4" s="1"/>
  <c r="AE33" i="4" s="1"/>
  <c r="AE34" i="4" s="1"/>
  <c r="AE35" i="4" s="1"/>
  <c r="AE36" i="4" s="1"/>
  <c r="AH7" i="4" s="1"/>
  <c r="AH8" i="4" s="1"/>
  <c r="AH9" i="4" s="1"/>
  <c r="AH10" i="4" s="1"/>
  <c r="AH11" i="4" s="1"/>
  <c r="AH12" i="4" s="1"/>
  <c r="AH13" i="4" s="1"/>
  <c r="AH14" i="4" s="1"/>
  <c r="AH15" i="4" s="1"/>
  <c r="AH16" i="4" s="1"/>
  <c r="AH17" i="4" s="1"/>
  <c r="AH18" i="4" s="1"/>
  <c r="AH19" i="4" s="1"/>
  <c r="AH20" i="4" s="1"/>
  <c r="AH21" i="4" s="1"/>
  <c r="AH22" i="4" s="1"/>
  <c r="AH23" i="4" s="1"/>
  <c r="AH24" i="4" s="1"/>
  <c r="AH25" i="4" s="1"/>
  <c r="AH26" i="4" s="1"/>
  <c r="AH27" i="4" s="1"/>
  <c r="AH28" i="4" s="1"/>
  <c r="AH29" i="4" s="1"/>
  <c r="AH30" i="4" s="1"/>
  <c r="AH31" i="4" s="1"/>
  <c r="AH32" i="4" s="1"/>
  <c r="AH33" i="4" s="1"/>
  <c r="AH34" i="4" s="1"/>
  <c r="AH35" i="4" s="1"/>
  <c r="AH36" i="4" s="1"/>
  <c r="F4" i="1"/>
  <c r="BF5" i="1"/>
  <c r="BF6" i="1" s="1"/>
  <c r="BF7" i="1" s="1"/>
  <c r="BF8" i="1" s="1"/>
  <c r="BF9" i="1" s="1"/>
  <c r="BF10" i="1" s="1"/>
  <c r="BF11" i="1" s="1"/>
  <c r="BF12" i="1" s="1"/>
  <c r="BF13" i="1" s="1"/>
  <c r="BF14" i="1" s="1"/>
  <c r="BF15" i="1" s="1"/>
  <c r="BF16" i="1" s="1"/>
  <c r="BF17" i="1" s="1"/>
  <c r="BF18" i="1" s="1"/>
  <c r="BF19" i="1" s="1"/>
  <c r="BF20" i="1" s="1"/>
  <c r="BF21" i="1" s="1"/>
  <c r="BF22" i="1" s="1"/>
  <c r="BF23" i="1" s="1"/>
  <c r="BF24" i="1" s="1"/>
  <c r="BF25" i="1" s="1"/>
  <c r="BF26" i="1" s="1"/>
  <c r="BF27" i="1" s="1"/>
  <c r="BF28" i="1" s="1"/>
  <c r="BF29" i="1" s="1"/>
  <c r="BF31" i="1" s="1"/>
  <c r="BF32" i="1" s="1"/>
  <c r="BF33" i="1" s="1"/>
  <c r="BF34" i="1" s="1"/>
  <c r="BF36" i="1" s="1"/>
  <c r="BF37" i="1" s="1"/>
  <c r="BF38" i="1" s="1"/>
  <c r="BF39" i="1" s="1"/>
  <c r="BF40" i="1" s="1"/>
  <c r="BF41" i="1" s="1"/>
  <c r="BF42" i="1" s="1"/>
  <c r="BF43" i="1" s="1"/>
  <c r="BF44" i="1" s="1"/>
  <c r="BF45" i="1" s="1"/>
  <c r="BF46" i="1" s="1"/>
  <c r="BF47" i="1" s="1"/>
  <c r="BF48" i="1" s="1"/>
  <c r="BF49" i="1" s="1"/>
  <c r="BF50" i="1" s="1"/>
  <c r="BF51" i="1" s="1"/>
  <c r="BF52" i="1" s="1"/>
  <c r="BF53" i="1" s="1"/>
  <c r="BF54" i="1" s="1"/>
  <c r="BF55" i="1" s="1"/>
  <c r="BF56" i="1" s="1"/>
  <c r="BF57" i="1" s="1"/>
  <c r="BF58" i="1" s="1"/>
  <c r="BF59" i="1" s="1"/>
  <c r="BF60" i="1" s="1"/>
  <c r="BF61" i="1" s="1"/>
  <c r="BF62" i="1" s="1"/>
  <c r="BF63" i="1" s="1"/>
  <c r="BF64" i="1" s="1"/>
  <c r="BF65" i="1" s="1"/>
  <c r="BF66" i="1" s="1"/>
  <c r="BF67" i="1" s="1"/>
  <c r="BF68" i="1" s="1"/>
  <c r="BF69" i="1" s="1"/>
  <c r="BF70" i="1" s="1"/>
  <c r="BF71" i="1" s="1"/>
  <c r="BF72" i="1" s="1"/>
  <c r="BF73" i="1" s="1"/>
  <c r="BF74" i="1" s="1"/>
  <c r="BF75" i="1" s="1"/>
  <c r="BF76" i="1" s="1"/>
  <c r="BF77" i="1" s="1"/>
  <c r="BF78" i="1" s="1"/>
  <c r="BF79" i="1" s="1"/>
  <c r="BF80" i="1" s="1"/>
  <c r="BF81" i="1" s="1"/>
  <c r="BF82" i="1" s="1"/>
  <c r="BF83" i="1" s="1"/>
  <c r="BF84" i="1" s="1"/>
  <c r="BF85" i="1" s="1"/>
  <c r="BF86" i="1" s="1"/>
  <c r="BF87" i="1" s="1"/>
  <c r="BF88" i="1" s="1"/>
  <c r="BF89" i="1" s="1"/>
  <c r="BF90" i="1" s="1"/>
  <c r="BF91" i="1" s="1"/>
  <c r="BF92" i="1" s="1"/>
  <c r="BF93" i="1" s="1"/>
  <c r="BF94" i="1" s="1"/>
  <c r="BF95" i="1" s="1"/>
  <c r="BF96" i="1" s="1"/>
  <c r="BF97" i="1" s="1"/>
  <c r="BF98" i="1" s="1"/>
  <c r="BF99" i="1" s="1"/>
  <c r="BF100" i="1" s="1"/>
  <c r="BF101" i="1" s="1"/>
  <c r="BF102" i="1" s="1"/>
  <c r="BF103" i="1" s="1"/>
  <c r="BF104" i="1" s="1"/>
  <c r="W9" i="1"/>
  <c r="F9" i="1" s="1"/>
  <c r="F12" i="1"/>
  <c r="F13" i="1"/>
  <c r="F14" i="1"/>
  <c r="F15" i="1"/>
  <c r="F16" i="1"/>
  <c r="F17" i="1"/>
  <c r="F18" i="1"/>
  <c r="F19" i="1"/>
  <c r="F22" i="1"/>
  <c r="I24" i="1"/>
  <c r="F24" i="1" s="1"/>
  <c r="A16" i="2"/>
  <c r="G30" i="3" s="1"/>
  <c r="F26" i="1"/>
  <c r="F31" i="1"/>
  <c r="D47" i="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246" i="1"/>
  <c r="F247" i="1"/>
  <c r="F248" i="1"/>
  <c r="F249" i="1"/>
  <c r="F250" i="1"/>
  <c r="F251" i="1"/>
  <c r="F252" i="1"/>
  <c r="F253" i="1"/>
  <c r="F254" i="1"/>
  <c r="F255" i="1"/>
  <c r="F261" i="1"/>
  <c r="F264" i="1"/>
  <c r="F265" i="1"/>
  <c r="F266" i="1"/>
  <c r="F267" i="1"/>
  <c r="F268" i="1"/>
  <c r="F278" i="1"/>
  <c r="AP278" i="1"/>
  <c r="AS364" i="1" s="1"/>
  <c r="F364" i="1" s="1"/>
  <c r="AR283" i="1"/>
  <c r="AD284" i="1"/>
  <c r="A668" i="2"/>
  <c r="AE286" i="1"/>
  <c r="A670" i="2" s="1"/>
  <c r="A671" i="2"/>
  <c r="A672" i="2"/>
  <c r="AE289" i="1"/>
  <c r="A673" i="2" s="1"/>
  <c r="AR292" i="1"/>
  <c r="AD293" i="1"/>
  <c r="A680" i="2"/>
  <c r="AE295" i="1"/>
  <c r="A682" i="2" s="1"/>
  <c r="AE296" i="1"/>
  <c r="A683" i="2" s="1"/>
  <c r="AE297" i="1"/>
  <c r="A684" i="2" s="1"/>
  <c r="AE298" i="1"/>
  <c r="A685" i="2" s="1"/>
  <c r="AR301" i="1"/>
  <c r="AD302" i="1"/>
  <c r="Z303" i="1"/>
  <c r="A692" i="2" s="1"/>
  <c r="AE304" i="1"/>
  <c r="A694" i="2" s="1"/>
  <c r="AE305" i="1"/>
  <c r="A695" i="2" s="1"/>
  <c r="AE306" i="1"/>
  <c r="A696" i="2" s="1"/>
  <c r="AE307" i="1"/>
  <c r="A697" i="2" s="1"/>
  <c r="AR310" i="1"/>
  <c r="AD311" i="1"/>
  <c r="Z312" i="1"/>
  <c r="A704" i="2" s="1"/>
  <c r="AE313" i="1"/>
  <c r="A706" i="2" s="1"/>
  <c r="AE314" i="1"/>
  <c r="A707" i="2" s="1"/>
  <c r="AE315" i="1"/>
  <c r="A708" i="2" s="1"/>
  <c r="AE316" i="1"/>
  <c r="A709" i="2" s="1"/>
  <c r="AR319" i="1"/>
  <c r="AD320" i="1"/>
  <c r="Z321" i="1"/>
  <c r="A716" i="2" s="1"/>
  <c r="AE322" i="1"/>
  <c r="A718" i="2" s="1"/>
  <c r="AE323" i="1"/>
  <c r="A719" i="2" s="1"/>
  <c r="AE324" i="1"/>
  <c r="A720" i="2" s="1"/>
  <c r="AE325" i="1"/>
  <c r="A721" i="2" s="1"/>
  <c r="AR328" i="1"/>
  <c r="AD329" i="1"/>
  <c r="Z330" i="1"/>
  <c r="A728" i="2" s="1"/>
  <c r="W56" i="5" s="1"/>
  <c r="AE331" i="1"/>
  <c r="A730" i="2" s="1"/>
  <c r="V57" i="5" s="1"/>
  <c r="AE332" i="1"/>
  <c r="A731" i="2" s="1"/>
  <c r="V58" i="5" s="1"/>
  <c r="AE333" i="1"/>
  <c r="A732" i="2" s="1"/>
  <c r="V59" i="5" s="1"/>
  <c r="AE334" i="1"/>
  <c r="A733" i="2" s="1"/>
  <c r="V60" i="5" s="1"/>
  <c r="AR337" i="1"/>
  <c r="AD338" i="1"/>
  <c r="Z339" i="1"/>
  <c r="A740" i="2" s="1"/>
  <c r="W65" i="5" s="1"/>
  <c r="AE340" i="1"/>
  <c r="A742" i="2" s="1"/>
  <c r="V66" i="5" s="1"/>
  <c r="AE341" i="1"/>
  <c r="A743" i="2" s="1"/>
  <c r="V67" i="5" s="1"/>
  <c r="AE342" i="1"/>
  <c r="A744" i="2" s="1"/>
  <c r="V68" i="5" s="1"/>
  <c r="AE343" i="1"/>
  <c r="A745" i="2" s="1"/>
  <c r="V69" i="5" s="1"/>
  <c r="AR346" i="1"/>
  <c r="AD347" i="1"/>
  <c r="Z348" i="1"/>
  <c r="A752" i="2" s="1"/>
  <c r="W74" i="5" s="1"/>
  <c r="AE349" i="1"/>
  <c r="A754" i="2" s="1"/>
  <c r="V75" i="5" s="1"/>
  <c r="AE350" i="1"/>
  <c r="A755" i="2" s="1"/>
  <c r="V76" i="5" s="1"/>
  <c r="AE351" i="1"/>
  <c r="A756" i="2" s="1"/>
  <c r="V77" i="5" s="1"/>
  <c r="AE352" i="1"/>
  <c r="A757" i="2" s="1"/>
  <c r="V78" i="5" s="1"/>
  <c r="AR355" i="1"/>
  <c r="AD356" i="1"/>
  <c r="Z357" i="1"/>
  <c r="A764" i="2" s="1"/>
  <c r="W83" i="5" s="1"/>
  <c r="AE358" i="1"/>
  <c r="A766" i="2" s="1"/>
  <c r="AE359" i="1"/>
  <c r="A767" i="2" s="1"/>
  <c r="AE360" i="1"/>
  <c r="A768" i="2" s="1"/>
  <c r="AE361" i="1"/>
  <c r="A769" i="2" s="1"/>
  <c r="AR364" i="1"/>
  <c r="AD365" i="1"/>
  <c r="Z366" i="1"/>
  <c r="A776" i="2" s="1"/>
  <c r="AE367" i="1"/>
  <c r="A778" i="2" s="1"/>
  <c r="AE368" i="1"/>
  <c r="A779" i="2" s="1"/>
  <c r="AE369" i="1"/>
  <c r="A780" i="2" s="1"/>
  <c r="AE370" i="1"/>
  <c r="A781" i="2" s="1"/>
  <c r="K460" i="1"/>
  <c r="K461" i="1"/>
  <c r="I463" i="1"/>
  <c r="I464" i="1"/>
  <c r="H536" i="1"/>
  <c r="H538" i="1"/>
  <c r="K539" i="1"/>
  <c r="H540" i="1"/>
  <c r="A909" i="2"/>
  <c r="H543" i="1"/>
  <c r="H546" i="1"/>
  <c r="A913" i="2"/>
  <c r="AC8" i="8" s="1"/>
  <c r="H553" i="1"/>
  <c r="H554" i="1"/>
  <c r="Y557" i="1"/>
  <c r="H557" i="1" s="1"/>
  <c r="V273" i="1" l="1"/>
  <c r="V52" i="3" s="1"/>
  <c r="M52" i="3"/>
  <c r="G43" i="3"/>
  <c r="V85" i="5"/>
  <c r="V94" i="5"/>
  <c r="V84" i="5"/>
  <c r="W92" i="5"/>
  <c r="V86" i="5"/>
  <c r="V95" i="5"/>
  <c r="V49" i="5"/>
  <c r="V93" i="5"/>
  <c r="V87" i="5"/>
  <c r="V96" i="5"/>
  <c r="V97" i="5"/>
  <c r="V39" i="5"/>
  <c r="I92" i="5"/>
  <c r="B90" i="5"/>
  <c r="B46" i="5"/>
  <c r="V43" i="5"/>
  <c r="W36" i="5"/>
  <c r="V51" i="5"/>
  <c r="W47" i="5"/>
  <c r="V50" i="5"/>
  <c r="V40" i="5"/>
  <c r="V30" i="5"/>
  <c r="V24" i="5"/>
  <c r="V33" i="5"/>
  <c r="W29" i="5"/>
  <c r="V23" i="5"/>
  <c r="Q90" i="5"/>
  <c r="V48" i="5"/>
  <c r="V42" i="5"/>
  <c r="W38" i="5"/>
  <c r="V32" i="5"/>
  <c r="V22" i="5"/>
  <c r="J27" i="6"/>
  <c r="B9" i="12"/>
  <c r="B91" i="5"/>
  <c r="V88" i="5"/>
  <c r="V52" i="5"/>
  <c r="W45" i="5"/>
  <c r="I40" i="5"/>
  <c r="Q36" i="5"/>
  <c r="I29" i="5"/>
  <c r="B27" i="5"/>
  <c r="B19" i="5"/>
  <c r="W9" i="5"/>
  <c r="V41" i="5"/>
  <c r="V31" i="5"/>
  <c r="V21" i="5"/>
  <c r="W11" i="5"/>
  <c r="W90" i="5"/>
  <c r="I85" i="5"/>
  <c r="I49" i="5"/>
  <c r="Q45" i="5"/>
  <c r="I38" i="5"/>
  <c r="B36" i="5"/>
  <c r="B28" i="5"/>
  <c r="V25" i="5"/>
  <c r="W18" i="5"/>
  <c r="I13" i="5"/>
  <c r="Q9" i="5"/>
  <c r="W20" i="5"/>
  <c r="I94" i="5"/>
  <c r="I47" i="5"/>
  <c r="B45" i="5"/>
  <c r="B37" i="5"/>
  <c r="V34" i="5"/>
  <c r="W27" i="5"/>
  <c r="I22" i="5"/>
  <c r="Q18" i="5"/>
  <c r="I11" i="5"/>
  <c r="B9" i="5"/>
  <c r="I31" i="5"/>
  <c r="Q27" i="5"/>
  <c r="I20" i="5"/>
  <c r="B18" i="5"/>
  <c r="B10" i="5"/>
  <c r="B19" i="12"/>
  <c r="P20" i="12"/>
  <c r="G24" i="3"/>
  <c r="V12" i="5"/>
  <c r="V15" i="5"/>
  <c r="V14" i="5"/>
  <c r="D15" i="9"/>
  <c r="D14" i="11"/>
  <c r="AC10" i="8"/>
  <c r="F10" i="8"/>
  <c r="R26" i="3"/>
  <c r="Q20" i="8"/>
  <c r="I26" i="3"/>
  <c r="T22" i="8"/>
  <c r="I25" i="3"/>
  <c r="F22" i="8"/>
  <c r="G23" i="3"/>
  <c r="I19" i="8"/>
  <c r="I20" i="8"/>
  <c r="M14" i="6"/>
  <c r="G22" i="3"/>
  <c r="AC21" i="8"/>
  <c r="P44" i="3"/>
  <c r="A15" i="2"/>
  <c r="G31" i="3" s="1"/>
  <c r="V13" i="5"/>
  <c r="AC18" i="8"/>
  <c r="F18" i="8" s="1"/>
  <c r="AF12" i="8"/>
  <c r="AF6" i="8"/>
  <c r="AC17" i="8"/>
  <c r="AC12" i="8"/>
  <c r="AF14" i="8"/>
  <c r="AC13" i="8"/>
  <c r="AC9" i="8"/>
  <c r="V16" i="5"/>
  <c r="AF13" i="8"/>
  <c r="AF15" i="8"/>
  <c r="A17" i="2"/>
  <c r="A914" i="2"/>
  <c r="A908" i="2"/>
  <c r="AF22" i="8" s="1"/>
  <c r="A906" i="2"/>
  <c r="AC20" i="8" s="1"/>
  <c r="A654" i="2"/>
  <c r="F25" i="1"/>
  <c r="H541" i="1"/>
  <c r="AS355" i="1"/>
  <c r="F357" i="1" s="1"/>
  <c r="A911" i="2"/>
  <c r="AF20" i="8" s="1"/>
  <c r="H542" i="1"/>
  <c r="A910" i="2"/>
  <c r="AK22" i="8" s="1"/>
  <c r="A907" i="2"/>
  <c r="AC19" i="8" s="1"/>
  <c r="H539" i="1"/>
  <c r="F367" i="1"/>
  <c r="F366" i="1"/>
  <c r="F365" i="1"/>
  <c r="V20" i="12" l="1"/>
  <c r="B21" i="12"/>
  <c r="F6" i="8"/>
  <c r="G42" i="3"/>
  <c r="R30" i="3"/>
  <c r="AC22" i="8"/>
  <c r="AC7" i="8"/>
  <c r="AS346" i="1"/>
  <c r="F348" i="1" s="1"/>
  <c r="F355" i="1"/>
  <c r="F358" i="1"/>
  <c r="F356" i="1"/>
  <c r="AB20" i="12" l="1"/>
  <c r="Q21" i="12"/>
  <c r="F347" i="1"/>
  <c r="AS337" i="1"/>
  <c r="F337" i="1" s="1"/>
  <c r="F349" i="1"/>
  <c r="F346" i="1"/>
  <c r="W21" i="12" l="1"/>
  <c r="AB22" i="12"/>
  <c r="F340" i="1"/>
  <c r="AS328" i="1"/>
  <c r="F331" i="1" s="1"/>
  <c r="F339" i="1"/>
  <c r="F338" i="1"/>
  <c r="P23" i="12" l="1"/>
  <c r="B22" i="12"/>
  <c r="AS319" i="1"/>
  <c r="AS310" i="1" s="1"/>
  <c r="F329" i="1"/>
  <c r="F330" i="1"/>
  <c r="F328" i="1"/>
  <c r="V23" i="12" l="1"/>
  <c r="B24" i="12"/>
  <c r="F320" i="1"/>
  <c r="F321" i="1"/>
  <c r="F319" i="1"/>
  <c r="F322" i="1"/>
  <c r="F310" i="1"/>
  <c r="F312" i="1"/>
  <c r="F311" i="1"/>
  <c r="F313" i="1"/>
  <c r="AS301" i="1"/>
  <c r="Q24" i="12" l="1"/>
  <c r="AB23" i="12"/>
  <c r="F302" i="1"/>
  <c r="F301" i="1"/>
  <c r="AS292" i="1"/>
  <c r="F303" i="1"/>
  <c r="F304" i="1"/>
  <c r="W24" i="12" l="1"/>
  <c r="AB25" i="12"/>
  <c r="F292" i="1"/>
  <c r="F293" i="1"/>
  <c r="F295" i="1"/>
  <c r="F294" i="1"/>
  <c r="AS283" i="1"/>
  <c r="B25" i="12" l="1"/>
  <c r="P26" i="12"/>
  <c r="F285" i="1"/>
  <c r="F283" i="1"/>
  <c r="F284" i="1"/>
  <c r="F286" i="1"/>
  <c r="V26" i="12" l="1"/>
  <c r="B27" i="12"/>
  <c r="Q27" i="12" l="1"/>
  <c r="AB26" i="12"/>
  <c r="W27" i="12" l="1"/>
  <c r="AB28" i="12"/>
  <c r="B28" i="12" l="1"/>
  <c r="P29" i="12"/>
  <c r="V29" i="12" l="1"/>
  <c r="B30" i="12"/>
  <c r="AB29" i="12" l="1"/>
  <c r="Q30" i="12"/>
  <c r="W30" i="12" l="1"/>
  <c r="AB31" i="12"/>
  <c r="B31" i="12" l="1"/>
  <c r="P32" i="12"/>
  <c r="V32" i="12" l="1"/>
  <c r="B33" i="12"/>
  <c r="Q33" i="12" l="1"/>
  <c r="AB32" i="12"/>
  <c r="W33" i="12" l="1"/>
  <c r="AB34" i="12"/>
  <c r="B34" i="12" l="1"/>
  <c r="P35" i="12"/>
  <c r="V35" i="12" l="1"/>
  <c r="B36" i="12"/>
  <c r="AB35" i="12" l="1"/>
  <c r="Q36" i="12"/>
  <c r="W36" i="12" l="1"/>
  <c r="AB37" i="12"/>
  <c r="B37" i="12" s="1"/>
  <c r="F33" i="1"/>
  <c r="A21" i="2"/>
  <c r="G39" i="3" s="1"/>
</calcChain>
</file>

<file path=xl/sharedStrings.xml><?xml version="1.0" encoding="utf-8"?>
<sst xmlns="http://schemas.openxmlformats.org/spreadsheetml/2006/main" count="2551" uniqueCount="1297">
  <si>
    <t>北海道</t>
  </si>
  <si>
    <t>連絡先と同様</t>
  </si>
  <si>
    <t>マーチングバンド部門</t>
  </si>
  <si>
    <t>幼保の部</t>
  </si>
  <si>
    <t>小編成</t>
  </si>
  <si>
    <t>カラーガード有り</t>
  </si>
  <si>
    <t>管楽器及び打楽器の編成</t>
  </si>
  <si>
    <t>すべて掲載する</t>
  </si>
  <si>
    <t>掲載する</t>
  </si>
  <si>
    <t>※リストから選択して下さい</t>
  </si>
  <si>
    <t>-</t>
  </si>
  <si>
    <t>１曲</t>
  </si>
  <si>
    <t>使用許諾の必要が無い</t>
  </si>
  <si>
    <t>市販の楽譜を利用（証明するものを添付）</t>
  </si>
  <si>
    <t>無料</t>
  </si>
  <si>
    <t>不要</t>
  </si>
  <si>
    <t>指揮者</t>
  </si>
  <si>
    <t>計時エリア</t>
  </si>
  <si>
    <t>参加</t>
  </si>
  <si>
    <t>使用する</t>
  </si>
  <si>
    <t>○</t>
  </si>
  <si>
    <t>承諾します</t>
  </si>
  <si>
    <t>団体名</t>
  </si>
  <si>
    <t>その他の連絡先</t>
  </si>
  <si>
    <t>カラーガード部門</t>
  </si>
  <si>
    <t>小学生の部</t>
  </si>
  <si>
    <t>中編成</t>
  </si>
  <si>
    <t>カラーガード無し</t>
  </si>
  <si>
    <t>打楽器のみ（鼓隊編成）</t>
  </si>
  <si>
    <t>すべて掲載しない</t>
  </si>
  <si>
    <t>掲載しない</t>
  </si>
  <si>
    <t>指揮</t>
  </si>
  <si>
    <t>２曲</t>
  </si>
  <si>
    <t>編曲使用許諾の必要がある</t>
  </si>
  <si>
    <t>自作曲</t>
  </si>
  <si>
    <t>口頭で確認（右欄に入力）</t>
  </si>
  <si>
    <t>副指揮者</t>
  </si>
  <si>
    <t>不参加</t>
  </si>
  <si>
    <t>使用しない</t>
  </si>
  <si>
    <t>×</t>
  </si>
  <si>
    <t>承諾しません</t>
  </si>
  <si>
    <t>MD</t>
  </si>
  <si>
    <t>データ【JPEG】＋プリントアウト</t>
  </si>
  <si>
    <t>役職</t>
  </si>
  <si>
    <t>氏名</t>
  </si>
  <si>
    <t>中学生の部</t>
  </si>
  <si>
    <t>大編成</t>
  </si>
  <si>
    <t>小１</t>
  </si>
  <si>
    <t>３曲</t>
  </si>
  <si>
    <t>著作権消滅</t>
  </si>
  <si>
    <t>登録引率者</t>
  </si>
  <si>
    <t>青森県</t>
  </si>
  <si>
    <t>原盤CD</t>
  </si>
  <si>
    <t>原 本</t>
  </si>
  <si>
    <t>所属長役職/氏名</t>
  </si>
  <si>
    <t>高等学校の部</t>
  </si>
  <si>
    <t>小２</t>
  </si>
  <si>
    <t>４曲</t>
  </si>
  <si>
    <t>岩手県</t>
  </si>
  <si>
    <t>一般の部</t>
  </si>
  <si>
    <t>小３</t>
  </si>
  <si>
    <t>５曲</t>
  </si>
  <si>
    <t>宮城県</t>
  </si>
  <si>
    <t>小４</t>
  </si>
  <si>
    <t>６曲</t>
  </si>
  <si>
    <t>秋田県</t>
  </si>
  <si>
    <t>〒</t>
  </si>
  <si>
    <t>小５</t>
  </si>
  <si>
    <t>７曲</t>
  </si>
  <si>
    <t>山形県</t>
  </si>
  <si>
    <t>住所</t>
  </si>
  <si>
    <t>※都道府県より入力して下さい。</t>
  </si>
  <si>
    <t>小６</t>
  </si>
  <si>
    <t>８曲</t>
  </si>
  <si>
    <t>福島県</t>
  </si>
  <si>
    <t>中１</t>
  </si>
  <si>
    <t>９曲</t>
  </si>
  <si>
    <t>茨城県</t>
  </si>
  <si>
    <t>氏名フリガナ</t>
  </si>
  <si>
    <t>中２</t>
  </si>
  <si>
    <t>10曲</t>
  </si>
  <si>
    <t>栃木県</t>
  </si>
  <si>
    <t>電話番号</t>
  </si>
  <si>
    <t>中３</t>
  </si>
  <si>
    <t>群馬県</t>
  </si>
  <si>
    <t>ＦＡＸ</t>
  </si>
  <si>
    <t>高１</t>
  </si>
  <si>
    <t>埼玉県</t>
  </si>
  <si>
    <t>携帯電話</t>
  </si>
  <si>
    <t>高２</t>
  </si>
  <si>
    <t>千葉県</t>
  </si>
  <si>
    <t>E-mail(PC)</t>
  </si>
  <si>
    <t>高３</t>
  </si>
  <si>
    <t>東京都</t>
  </si>
  <si>
    <t>大１</t>
  </si>
  <si>
    <t>神奈川県</t>
  </si>
  <si>
    <t>■当日緊急連絡先</t>
  </si>
  <si>
    <t>大２</t>
  </si>
  <si>
    <t>新潟県</t>
  </si>
  <si>
    <t>連絡先について</t>
  </si>
  <si>
    <t>大３</t>
  </si>
  <si>
    <t>富山県</t>
  </si>
  <si>
    <t>大４</t>
  </si>
  <si>
    <t>石川県</t>
  </si>
  <si>
    <t>なし</t>
  </si>
  <si>
    <t>福井県</t>
  </si>
  <si>
    <t>フリガナ</t>
  </si>
  <si>
    <t>山梨県</t>
  </si>
  <si>
    <t>携帯</t>
  </si>
  <si>
    <t>長野県</t>
  </si>
  <si>
    <t>岐阜県</t>
  </si>
  <si>
    <t>静岡県</t>
  </si>
  <si>
    <t>部門</t>
  </si>
  <si>
    <t>愛知県</t>
  </si>
  <si>
    <t>構成</t>
  </si>
  <si>
    <t>三重県</t>
  </si>
  <si>
    <t>編成</t>
  </si>
  <si>
    <t>滋賀県</t>
  </si>
  <si>
    <t>カラーガードの有無</t>
  </si>
  <si>
    <t>大阪府</t>
  </si>
  <si>
    <t>兵庫県</t>
  </si>
  <si>
    <t>奈良県</t>
  </si>
  <si>
    <t>和歌山県</t>
  </si>
  <si>
    <t>鳥取県</t>
  </si>
  <si>
    <t>島根県</t>
  </si>
  <si>
    <t>Ｎｏ</t>
  </si>
  <si>
    <t>入力確認</t>
  </si>
  <si>
    <t>年齢</t>
  </si>
  <si>
    <t>学年</t>
  </si>
  <si>
    <t>岡山県</t>
  </si>
  <si>
    <t>広島県</t>
  </si>
  <si>
    <t>山口県</t>
  </si>
  <si>
    <t>徳島県</t>
  </si>
  <si>
    <t>愛媛県</t>
  </si>
  <si>
    <t>高知県</t>
  </si>
  <si>
    <t>福岡県</t>
  </si>
  <si>
    <t>佐賀県</t>
  </si>
  <si>
    <t>※注意事項※</t>
  </si>
  <si>
    <t>長崎県</t>
  </si>
  <si>
    <t>熊本県</t>
  </si>
  <si>
    <t>大分県</t>
  </si>
  <si>
    <t>・構成メンバーと登録引率者が重複することはありません。</t>
  </si>
  <si>
    <t>宮崎県</t>
  </si>
  <si>
    <t>・構成メンバー氏名は、必ずその個人に氏名登録の承諾</t>
  </si>
  <si>
    <t>鹿児島県</t>
  </si>
  <si>
    <t>　を得た上で入力して下さい。</t>
  </si>
  <si>
    <t>沖縄県</t>
  </si>
  <si>
    <t>　（未成年の場合は、保護者の承諾を得て下さい。）</t>
  </si>
  <si>
    <t>　を入れて下さい。</t>
  </si>
  <si>
    <t>・氏名入力後は年齢・学年を選択して下さい。</t>
  </si>
  <si>
    <t>　指揮者等は「指揮」を選択して下さい。</t>
  </si>
  <si>
    <t>・学年がない場合は「なし」を選択してください。</t>
  </si>
  <si>
    <t>■構成メンバー数</t>
  </si>
  <si>
    <t>名</t>
  </si>
  <si>
    <t>↑※構成メンバーを入力するとカウントされます。</t>
  </si>
  <si>
    <t>搬入搬出補助員</t>
  </si>
  <si>
    <t>↓登録引率者氏名を入力してください。</t>
  </si>
  <si>
    <t>■参加費について</t>
  </si>
  <si>
    <t>入金日</t>
  </si>
  <si>
    <t>入金額</t>
  </si>
  <si>
    <t>円</t>
  </si>
  <si>
    <t>■使用楽曲数</t>
  </si>
  <si>
    <t>１曲目</t>
  </si>
  <si>
    <t>使用楽曲名</t>
  </si>
  <si>
    <t>作曲者</t>
  </si>
  <si>
    <t>出版社</t>
  </si>
  <si>
    <t>１．音楽著作権使用許諾申請の必要有無について</t>
  </si>
  <si>
    <t>２．使用許諾の必要が無い　　　　　　場合</t>
  </si>
  <si>
    <t>３．編曲使用許諾の必要な　　　　　　　　　　　　　場合</t>
  </si>
  <si>
    <t>確認日</t>
  </si>
  <si>
    <t>確認　相手先</t>
  </si>
  <si>
    <t>社名</t>
  </si>
  <si>
    <t>担当者名</t>
  </si>
  <si>
    <t xml:space="preserve"> 出演団体担当者名</t>
  </si>
  <si>
    <t>使用料</t>
  </si>
  <si>
    <t>２曲目</t>
  </si>
  <si>
    <t>３曲目</t>
  </si>
  <si>
    <t>４曲目</t>
  </si>
  <si>
    <t>５曲目</t>
  </si>
  <si>
    <t>６曲目</t>
  </si>
  <si>
    <t>７曲目</t>
  </si>
  <si>
    <t>８曲目</t>
  </si>
  <si>
    <t>９曲目</t>
  </si>
  <si>
    <t>10曲目</t>
  </si>
  <si>
    <t>※申請の必要な使用物</t>
  </si>
  <si>
    <t>使用項目</t>
  </si>
  <si>
    <t>使用方法</t>
  </si>
  <si>
    <t>・</t>
  </si>
  <si>
    <t>搬入搬出補助員は、右の規定通りに申請することができます。</t>
  </si>
  <si>
    <t>※合図はどなたが行いますか？</t>
  </si>
  <si>
    <t>※合図場所を選択してください。</t>
  </si>
  <si>
    <t>■閉会式の参加</t>
  </si>
  <si>
    <t>台</t>
  </si>
  <si>
    <t>※プログラム掲載事項は各団体の責任の上、完全原稿でのご提出をお願い致します。</t>
  </si>
  <si>
    <t>※プログラム校正は基本的にメール（PDF添付）でのやりとりとなります。</t>
  </si>
  <si>
    <t>■プログラム校正責任者</t>
  </si>
  <si>
    <t>送付先と同様／その他</t>
  </si>
  <si>
    <t>※必ず連絡がとれる方を入力して下さい。</t>
  </si>
  <si>
    <t>mail(PC)</t>
  </si>
  <si>
    <t>■掲載内容</t>
  </si>
  <si>
    <t>団体名フリガナ</t>
  </si>
  <si>
    <t>※フリガナは必ず入力して下さい。</t>
  </si>
  <si>
    <t>団体名〈日本語表記〉</t>
  </si>
  <si>
    <t>演目〈テーマ〉</t>
  </si>
  <si>
    <t>演目〈テーマ〉フリガナ</t>
  </si>
  <si>
    <t>※大・小文字、全・半角、スペース、記号等の区別を必ず入力して下さい。</t>
  </si>
  <si>
    <t>役職
所属長・理事長・学校長
顧問・指導者・指揮者
ドラムメジャー部長など</t>
  </si>
  <si>
    <t>※外部指導者は記載不可</t>
  </si>
  <si>
    <t>団体名および団体について、演奏演技についてのコメントを２００字以内にまとめて入力してください。</t>
  </si>
  <si>
    <t>特殊効果</t>
  </si>
  <si>
    <t>１． 参 加 申 込 書</t>
  </si>
  <si>
    <t>大　　会　　長　　殿</t>
  </si>
  <si>
    <t>並びに、「２．構成メンバー登録書」は、当団体の所属者であることを認めます。</t>
  </si>
  <si>
    <t>印</t>
  </si>
  <si>
    <t>所属長</t>
  </si>
  <si>
    <t>■書類送付先（連絡先）</t>
  </si>
  <si>
    <t>連絡先</t>
  </si>
  <si>
    <t>TEL</t>
  </si>
  <si>
    <t>FAX</t>
  </si>
  <si>
    <t>E-mail</t>
  </si>
  <si>
    <t>■大会当日緊急連絡先</t>
  </si>
  <si>
    <t>【</t>
  </si>
  <si>
    <t>】</t>
  </si>
  <si>
    <t>■参加内容</t>
  </si>
  <si>
    <t>構成メンバー数</t>
  </si>
  <si>
    <t>登録引率者数</t>
  </si>
  <si>
    <t>登録引率者名</t>
  </si>
  <si>
    <t>２．構成メンバー登録書</t>
  </si>
  <si>
    <t>NO</t>
  </si>
  <si>
    <t>◇使用許諾の無い場合</t>
  </si>
  <si>
    <t>◆編曲使用許諾の必要な場合</t>
  </si>
  <si>
    <t>　</t>
  </si>
  <si>
    <t>団体名：</t>
  </si>
  <si>
    <t>責任者名：</t>
  </si>
  <si>
    <t>上記の申請項目のうち、可能と認めた物に限り使用を許可致します。</t>
  </si>
  <si>
    <t>プログラム　　　　　　　　　　　　　　　校正
責任者
連絡の
取れる方</t>
  </si>
  <si>
    <t>Mail　（PC）</t>
  </si>
  <si>
    <t>Tel</t>
  </si>
  <si>
    <t>Fax</t>
  </si>
  <si>
    <t>年少</t>
    <rPh sb="0" eb="2">
      <t>ネンショウ</t>
    </rPh>
    <phoneticPr fontId="44"/>
  </si>
  <si>
    <t>年中</t>
    <rPh sb="0" eb="2">
      <t>ネンチュウ</t>
    </rPh>
    <phoneticPr fontId="44"/>
  </si>
  <si>
    <t>年長</t>
    <rPh sb="0" eb="2">
      <t>ネンチョウ</t>
    </rPh>
    <phoneticPr fontId="44"/>
  </si>
  <si>
    <r>
      <t>■書類送付先（連絡先）について　</t>
    </r>
    <r>
      <rPr>
        <b/>
        <sz val="12"/>
        <color indexed="10"/>
        <rFont val="ＭＳ Ｐゴシック"/>
        <family val="3"/>
        <charset val="128"/>
      </rPr>
      <t>※必ず連絡がとれる方を入力して下さい。大会に関わる書類を送付・送信致します。</t>
    </r>
    <phoneticPr fontId="44"/>
  </si>
  <si>
    <t>※リストから選択して下さい</t>
    <phoneticPr fontId="44"/>
  </si>
  <si>
    <t>小学生の部</t>
    <phoneticPr fontId="44"/>
  </si>
  <si>
    <t>小編成</t>
    <rPh sb="0" eb="3">
      <t>ショウヘンセイ</t>
    </rPh>
    <phoneticPr fontId="44"/>
  </si>
  <si>
    <t>中編成</t>
    <rPh sb="0" eb="1">
      <t>チュウ</t>
    </rPh>
    <rPh sb="1" eb="3">
      <t>ヘンセイ</t>
    </rPh>
    <phoneticPr fontId="44"/>
  </si>
  <si>
    <t>大編成</t>
    <rPh sb="0" eb="3">
      <t>ダイヘンセイ</t>
    </rPh>
    <phoneticPr fontId="44"/>
  </si>
  <si>
    <t>中学生の部</t>
    <rPh sb="0" eb="3">
      <t>チュウガクセイ</t>
    </rPh>
    <rPh sb="4" eb="5">
      <t>ブ</t>
    </rPh>
    <phoneticPr fontId="44"/>
  </si>
  <si>
    <t>高等学校の部</t>
    <rPh sb="0" eb="2">
      <t>コウトウ</t>
    </rPh>
    <rPh sb="2" eb="4">
      <t>ガッコウ</t>
    </rPh>
    <rPh sb="5" eb="6">
      <t>ブ</t>
    </rPh>
    <phoneticPr fontId="44"/>
  </si>
  <si>
    <t>一般の部</t>
    <rPh sb="0" eb="2">
      <t>イッパン</t>
    </rPh>
    <rPh sb="3" eb="4">
      <t>ブ</t>
    </rPh>
    <phoneticPr fontId="44"/>
  </si>
  <si>
    <t>編成</t>
    <rPh sb="0" eb="2">
      <t>ヘンセイ</t>
    </rPh>
    <phoneticPr fontId="44"/>
  </si>
  <si>
    <t>－</t>
    <phoneticPr fontId="44"/>
  </si>
  <si>
    <t>選択をして掲載する</t>
    <phoneticPr fontId="44"/>
  </si>
  <si>
    <r>
      <t>その他</t>
    </r>
    <r>
      <rPr>
        <b/>
        <sz val="11"/>
        <color indexed="10"/>
        <rFont val="ＭＳ Ｐゴシック"/>
        <family val="3"/>
        <charset val="128"/>
      </rPr>
      <t>（右欄に入力）</t>
    </r>
    <phoneticPr fontId="44"/>
  </si>
  <si>
    <r>
      <t>確認書あり</t>
    </r>
    <r>
      <rPr>
        <b/>
        <sz val="11"/>
        <color indexed="10"/>
        <rFont val="ＭＳ Ｐゴシック"/>
        <family val="3"/>
        <charset val="128"/>
      </rPr>
      <t>（写しを添付すること）</t>
    </r>
    <phoneticPr fontId="44"/>
  </si>
  <si>
    <r>
      <t>有料</t>
    </r>
    <r>
      <rPr>
        <b/>
        <sz val="11"/>
        <color indexed="10"/>
        <rFont val="ＭＳ Ｐゴシック"/>
        <family val="3"/>
        <charset val="128"/>
      </rPr>
      <t>（領収証添付）</t>
    </r>
    <phoneticPr fontId="44"/>
  </si>
  <si>
    <t>【※入力】及び【※選択】部分に入力して下さい。尚、注意事項及び実施要項をご確認の上、入力漏れ等ありませんようご注意ください。</t>
    <rPh sb="23" eb="24">
      <t>ナオ</t>
    </rPh>
    <rPh sb="25" eb="27">
      <t>チュウイ</t>
    </rPh>
    <rPh sb="27" eb="29">
      <t>ジコウ</t>
    </rPh>
    <rPh sb="29" eb="30">
      <t>オヨ</t>
    </rPh>
    <rPh sb="31" eb="33">
      <t>ジッシ</t>
    </rPh>
    <rPh sb="33" eb="35">
      <t>ヨウコウ</t>
    </rPh>
    <rPh sb="37" eb="39">
      <t>カクニン</t>
    </rPh>
    <rPh sb="40" eb="41">
      <t>ウエ</t>
    </rPh>
    <rPh sb="42" eb="44">
      <t>ニュウリョク</t>
    </rPh>
    <rPh sb="44" eb="45">
      <t>モ</t>
    </rPh>
    <rPh sb="46" eb="47">
      <t>ナド</t>
    </rPh>
    <rPh sb="55" eb="57">
      <t>チュウイ</t>
    </rPh>
    <phoneticPr fontId="44"/>
  </si>
  <si>
    <t>名</t>
    <rPh sb="0" eb="1">
      <t>メイ</t>
    </rPh>
    <phoneticPr fontId="44"/>
  </si>
  <si>
    <t>楽器編成</t>
    <rPh sb="0" eb="2">
      <t>ガッキ</t>
    </rPh>
    <phoneticPr fontId="44"/>
  </si>
  <si>
    <t>京都府</t>
    <rPh sb="0" eb="3">
      <t>キョウトフ</t>
    </rPh>
    <phoneticPr fontId="44"/>
  </si>
  <si>
    <t xml:space="preserve">■編成調査（マーチングバンド部門のみ） </t>
    <phoneticPr fontId="44"/>
  </si>
  <si>
    <t>カラーガードの有無</t>
    <phoneticPr fontId="44"/>
  </si>
  <si>
    <t>楽器編成</t>
    <phoneticPr fontId="44"/>
  </si>
  <si>
    <r>
      <t xml:space="preserve">編成調査             </t>
    </r>
    <r>
      <rPr>
        <sz val="8"/>
        <rFont val="ＭＳ Ｐ明朝"/>
        <family val="1"/>
        <charset val="129"/>
      </rPr>
      <t xml:space="preserve">（ﾏｰﾁﾝｸﾞﾊﾞﾝﾄﾞ部門のみ） </t>
    </r>
    <phoneticPr fontId="44"/>
  </si>
  <si>
    <t>所属長役職</t>
    <phoneticPr fontId="44"/>
  </si>
  <si>
    <t>所属長役氏名</t>
    <phoneticPr fontId="44"/>
  </si>
  <si>
    <t>氏名1</t>
    <phoneticPr fontId="44"/>
  </si>
  <si>
    <t>氏名2</t>
  </si>
  <si>
    <t>氏名3</t>
  </si>
  <si>
    <t>氏名4</t>
  </si>
  <si>
    <t>氏名5</t>
  </si>
  <si>
    <t>氏名6</t>
  </si>
  <si>
    <t>氏名7</t>
  </si>
  <si>
    <t>氏名8</t>
  </si>
  <si>
    <t>氏名9</t>
  </si>
  <si>
    <t>氏名10</t>
  </si>
  <si>
    <t>氏名11</t>
  </si>
  <si>
    <t>氏名12</t>
  </si>
  <si>
    <t>氏名13</t>
  </si>
  <si>
    <t>氏名14</t>
  </si>
  <si>
    <t>氏名15</t>
  </si>
  <si>
    <t>氏名16</t>
  </si>
  <si>
    <t>氏名17</t>
  </si>
  <si>
    <t>氏名18</t>
  </si>
  <si>
    <t>氏名19</t>
  </si>
  <si>
    <t>氏名20</t>
  </si>
  <si>
    <t>氏名21</t>
  </si>
  <si>
    <t>氏名22</t>
  </si>
  <si>
    <t>氏名23</t>
  </si>
  <si>
    <t>氏名24</t>
  </si>
  <si>
    <t>氏名25</t>
  </si>
  <si>
    <t>氏名26</t>
  </si>
  <si>
    <t>氏名27</t>
  </si>
  <si>
    <t>氏名28</t>
  </si>
  <si>
    <t>氏名29</t>
  </si>
  <si>
    <t>氏名30</t>
  </si>
  <si>
    <t>氏名31</t>
  </si>
  <si>
    <t>氏名32</t>
  </si>
  <si>
    <t>氏名33</t>
  </si>
  <si>
    <t>氏名34</t>
  </si>
  <si>
    <t>氏名35</t>
  </si>
  <si>
    <t>氏名36</t>
  </si>
  <si>
    <t>氏名37</t>
  </si>
  <si>
    <t>氏名38</t>
  </si>
  <si>
    <t>氏名39</t>
  </si>
  <si>
    <t>氏名40</t>
  </si>
  <si>
    <t>氏名41</t>
  </si>
  <si>
    <t>氏名42</t>
  </si>
  <si>
    <t>氏名43</t>
  </si>
  <si>
    <t>氏名44</t>
  </si>
  <si>
    <t>氏名45</t>
  </si>
  <si>
    <t>氏名46</t>
  </si>
  <si>
    <t>氏名47</t>
  </si>
  <si>
    <t>氏名48</t>
  </si>
  <si>
    <t>氏名49</t>
  </si>
  <si>
    <t>氏名50</t>
  </si>
  <si>
    <t>氏名51</t>
  </si>
  <si>
    <t>氏名52</t>
  </si>
  <si>
    <t>氏名53</t>
  </si>
  <si>
    <t>氏名54</t>
  </si>
  <si>
    <t>氏名55</t>
  </si>
  <si>
    <t>氏名56</t>
  </si>
  <si>
    <t>氏名57</t>
  </si>
  <si>
    <t>氏名58</t>
  </si>
  <si>
    <t>氏名59</t>
  </si>
  <si>
    <t>氏名60</t>
  </si>
  <si>
    <t>氏名61</t>
  </si>
  <si>
    <t>氏名62</t>
  </si>
  <si>
    <t>氏名63</t>
  </si>
  <si>
    <t>氏名64</t>
  </si>
  <si>
    <t>氏名65</t>
  </si>
  <si>
    <t>氏名66</t>
  </si>
  <si>
    <t>氏名67</t>
  </si>
  <si>
    <t>氏名68</t>
  </si>
  <si>
    <t>氏名69</t>
  </si>
  <si>
    <t>氏名70</t>
  </si>
  <si>
    <t>氏名71</t>
  </si>
  <si>
    <t>氏名72</t>
  </si>
  <si>
    <t>氏名73</t>
  </si>
  <si>
    <t>氏名74</t>
  </si>
  <si>
    <t>氏名75</t>
  </si>
  <si>
    <t>氏名76</t>
  </si>
  <si>
    <t>氏名77</t>
  </si>
  <si>
    <t>氏名78</t>
  </si>
  <si>
    <t>氏名79</t>
  </si>
  <si>
    <t>氏名80</t>
  </si>
  <si>
    <t>氏名81</t>
  </si>
  <si>
    <t>氏名82</t>
  </si>
  <si>
    <t>氏名83</t>
  </si>
  <si>
    <t>氏名84</t>
  </si>
  <si>
    <t>氏名85</t>
  </si>
  <si>
    <t>氏名86</t>
  </si>
  <si>
    <t>氏名87</t>
  </si>
  <si>
    <t>氏名88</t>
  </si>
  <si>
    <t>氏名89</t>
  </si>
  <si>
    <t>氏名90</t>
  </si>
  <si>
    <t>氏名91</t>
  </si>
  <si>
    <t>氏名92</t>
  </si>
  <si>
    <t>氏名93</t>
  </si>
  <si>
    <t>氏名94</t>
  </si>
  <si>
    <t>氏名95</t>
  </si>
  <si>
    <t>氏名96</t>
  </si>
  <si>
    <t>氏名97</t>
  </si>
  <si>
    <t>氏名98</t>
  </si>
  <si>
    <t>氏名99</t>
  </si>
  <si>
    <t>氏名100</t>
  </si>
  <si>
    <t>氏名101</t>
  </si>
  <si>
    <t>氏名102</t>
  </si>
  <si>
    <t>氏名103</t>
  </si>
  <si>
    <t>氏名104</t>
  </si>
  <si>
    <t>氏名105</t>
  </si>
  <si>
    <t>氏名106</t>
  </si>
  <si>
    <t>氏名107</t>
  </si>
  <si>
    <t>氏名108</t>
  </si>
  <si>
    <t>氏名109</t>
  </si>
  <si>
    <t>氏名110</t>
  </si>
  <si>
    <t>氏名111</t>
  </si>
  <si>
    <t>氏名112</t>
  </si>
  <si>
    <t>氏名113</t>
  </si>
  <si>
    <t>氏名114</t>
  </si>
  <si>
    <t>氏名115</t>
  </si>
  <si>
    <t>氏名116</t>
  </si>
  <si>
    <t>氏名117</t>
  </si>
  <si>
    <t>氏名118</t>
  </si>
  <si>
    <t>氏名119</t>
  </si>
  <si>
    <t>氏名120</t>
  </si>
  <si>
    <t>氏名121</t>
  </si>
  <si>
    <t>氏名122</t>
  </si>
  <si>
    <t>氏名123</t>
  </si>
  <si>
    <t>氏名124</t>
  </si>
  <si>
    <t>氏名125</t>
  </si>
  <si>
    <t>氏名126</t>
  </si>
  <si>
    <t>氏名127</t>
  </si>
  <si>
    <t>氏名128</t>
  </si>
  <si>
    <t>氏名129</t>
  </si>
  <si>
    <t>氏名130</t>
  </si>
  <si>
    <t>氏名131</t>
  </si>
  <si>
    <t>氏名132</t>
  </si>
  <si>
    <t>氏名133</t>
  </si>
  <si>
    <t>氏名134</t>
  </si>
  <si>
    <t>氏名135</t>
  </si>
  <si>
    <t>氏名136</t>
  </si>
  <si>
    <t>氏名137</t>
  </si>
  <si>
    <t>氏名138</t>
  </si>
  <si>
    <t>氏名139</t>
  </si>
  <si>
    <t>氏名140</t>
  </si>
  <si>
    <t>氏名141</t>
  </si>
  <si>
    <t>氏名142</t>
  </si>
  <si>
    <t>氏名143</t>
  </si>
  <si>
    <t>氏名144</t>
  </si>
  <si>
    <t>氏名145</t>
  </si>
  <si>
    <t>氏名146</t>
  </si>
  <si>
    <t>氏名147</t>
  </si>
  <si>
    <t>氏名148</t>
  </si>
  <si>
    <t>氏名149</t>
  </si>
  <si>
    <t>氏名150</t>
  </si>
  <si>
    <t>氏名151</t>
  </si>
  <si>
    <t>氏名152</t>
  </si>
  <si>
    <t>氏名153</t>
  </si>
  <si>
    <t>氏名154</t>
  </si>
  <si>
    <t>氏名155</t>
  </si>
  <si>
    <t>氏名156</t>
  </si>
  <si>
    <t>氏名157</t>
  </si>
  <si>
    <t>氏名158</t>
  </si>
  <si>
    <t>氏名159</t>
  </si>
  <si>
    <t>氏名160</t>
  </si>
  <si>
    <t>氏名161</t>
  </si>
  <si>
    <t>氏名162</t>
  </si>
  <si>
    <t>氏名163</t>
  </si>
  <si>
    <t>氏名164</t>
  </si>
  <si>
    <t>氏名165</t>
  </si>
  <si>
    <t>氏名166</t>
  </si>
  <si>
    <t>氏名167</t>
  </si>
  <si>
    <t>氏名168</t>
  </si>
  <si>
    <t>氏名169</t>
  </si>
  <si>
    <t>氏名170</t>
  </si>
  <si>
    <t>氏名171</t>
  </si>
  <si>
    <t>氏名172</t>
  </si>
  <si>
    <t>氏名173</t>
  </si>
  <si>
    <t>氏名174</t>
  </si>
  <si>
    <t>氏名175</t>
  </si>
  <si>
    <t>氏名176</t>
  </si>
  <si>
    <t>氏名177</t>
  </si>
  <si>
    <t>氏名178</t>
  </si>
  <si>
    <t>氏名179</t>
  </si>
  <si>
    <t>氏名180</t>
  </si>
  <si>
    <t>氏名181</t>
  </si>
  <si>
    <t>氏名182</t>
  </si>
  <si>
    <t>氏名183</t>
  </si>
  <si>
    <t>氏名184</t>
  </si>
  <si>
    <t>氏名185</t>
  </si>
  <si>
    <t>氏名186</t>
  </si>
  <si>
    <t>氏名187</t>
  </si>
  <si>
    <t>氏名188</t>
  </si>
  <si>
    <t>氏名189</t>
  </si>
  <si>
    <t>氏名190</t>
  </si>
  <si>
    <t>氏名191</t>
  </si>
  <si>
    <t>氏名192</t>
  </si>
  <si>
    <t>氏名193</t>
  </si>
  <si>
    <t>氏名194</t>
  </si>
  <si>
    <t>氏名195</t>
  </si>
  <si>
    <t>氏名196</t>
  </si>
  <si>
    <t>氏名197</t>
  </si>
  <si>
    <t>氏名198</t>
  </si>
  <si>
    <t>氏名199</t>
  </si>
  <si>
    <t>氏名200</t>
  </si>
  <si>
    <t>氏名201</t>
  </si>
  <si>
    <t>氏名202</t>
  </si>
  <si>
    <t>氏名203</t>
  </si>
  <si>
    <t>氏名204</t>
  </si>
  <si>
    <t>氏名205</t>
  </si>
  <si>
    <t>氏名206</t>
  </si>
  <si>
    <t>氏名207</t>
  </si>
  <si>
    <t>氏名208</t>
  </si>
  <si>
    <t>氏名209</t>
  </si>
  <si>
    <t>氏名210</t>
  </si>
  <si>
    <t>年齢1</t>
    <rPh sb="0" eb="2">
      <t>ネンレイ</t>
    </rPh>
    <phoneticPr fontId="44"/>
  </si>
  <si>
    <t>年齢2</t>
    <rPh sb="0" eb="2">
      <t>ネンレイ</t>
    </rPh>
    <phoneticPr fontId="44"/>
  </si>
  <si>
    <t>年齢3</t>
    <rPh sb="0" eb="2">
      <t>ネンレイ</t>
    </rPh>
    <phoneticPr fontId="44"/>
  </si>
  <si>
    <t>年齢4</t>
    <rPh sb="0" eb="2">
      <t>ネンレイ</t>
    </rPh>
    <phoneticPr fontId="44"/>
  </si>
  <si>
    <t>年齢5</t>
    <rPh sb="0" eb="2">
      <t>ネンレイ</t>
    </rPh>
    <phoneticPr fontId="44"/>
  </si>
  <si>
    <t>年齢6</t>
    <rPh sb="0" eb="2">
      <t>ネンレイ</t>
    </rPh>
    <phoneticPr fontId="44"/>
  </si>
  <si>
    <t>年齢7</t>
    <rPh sb="0" eb="2">
      <t>ネンレイ</t>
    </rPh>
    <phoneticPr fontId="44"/>
  </si>
  <si>
    <t>年齢8</t>
    <rPh sb="0" eb="2">
      <t>ネンレイ</t>
    </rPh>
    <phoneticPr fontId="44"/>
  </si>
  <si>
    <t>年齢9</t>
    <rPh sb="0" eb="2">
      <t>ネンレイ</t>
    </rPh>
    <phoneticPr fontId="44"/>
  </si>
  <si>
    <t>年齢10</t>
    <rPh sb="0" eb="2">
      <t>ネンレイ</t>
    </rPh>
    <phoneticPr fontId="44"/>
  </si>
  <si>
    <t>年齢11</t>
    <rPh sb="0" eb="2">
      <t>ネンレイ</t>
    </rPh>
    <phoneticPr fontId="44"/>
  </si>
  <si>
    <t>年齢12</t>
    <rPh sb="0" eb="2">
      <t>ネンレイ</t>
    </rPh>
    <phoneticPr fontId="44"/>
  </si>
  <si>
    <t>年齢13</t>
    <rPh sb="0" eb="2">
      <t>ネンレイ</t>
    </rPh>
    <phoneticPr fontId="44"/>
  </si>
  <si>
    <t>年齢14</t>
    <rPh sb="0" eb="2">
      <t>ネンレイ</t>
    </rPh>
    <phoneticPr fontId="44"/>
  </si>
  <si>
    <t>年齢15</t>
    <rPh sb="0" eb="2">
      <t>ネンレイ</t>
    </rPh>
    <phoneticPr fontId="44"/>
  </si>
  <si>
    <t>年齢16</t>
    <rPh sb="0" eb="2">
      <t>ネンレイ</t>
    </rPh>
    <phoneticPr fontId="44"/>
  </si>
  <si>
    <t>年齢17</t>
    <rPh sb="0" eb="2">
      <t>ネンレイ</t>
    </rPh>
    <phoneticPr fontId="44"/>
  </si>
  <si>
    <t>年齢18</t>
    <rPh sb="0" eb="2">
      <t>ネンレイ</t>
    </rPh>
    <phoneticPr fontId="44"/>
  </si>
  <si>
    <t>年齢19</t>
    <rPh sb="0" eb="2">
      <t>ネンレイ</t>
    </rPh>
    <phoneticPr fontId="44"/>
  </si>
  <si>
    <t>年齢20</t>
    <rPh sb="0" eb="2">
      <t>ネンレイ</t>
    </rPh>
    <phoneticPr fontId="44"/>
  </si>
  <si>
    <t>年齢21</t>
    <rPh sb="0" eb="2">
      <t>ネンレイ</t>
    </rPh>
    <phoneticPr fontId="44"/>
  </si>
  <si>
    <t>年齢22</t>
    <rPh sb="0" eb="2">
      <t>ネンレイ</t>
    </rPh>
    <phoneticPr fontId="44"/>
  </si>
  <si>
    <t>年齢23</t>
    <rPh sb="0" eb="2">
      <t>ネンレイ</t>
    </rPh>
    <phoneticPr fontId="44"/>
  </si>
  <si>
    <t>年齢24</t>
    <rPh sb="0" eb="2">
      <t>ネンレイ</t>
    </rPh>
    <phoneticPr fontId="44"/>
  </si>
  <si>
    <t>年齢25</t>
    <rPh sb="0" eb="2">
      <t>ネンレイ</t>
    </rPh>
    <phoneticPr fontId="44"/>
  </si>
  <si>
    <t>年齢26</t>
    <rPh sb="0" eb="2">
      <t>ネンレイ</t>
    </rPh>
    <phoneticPr fontId="44"/>
  </si>
  <si>
    <t>年齢27</t>
    <rPh sb="0" eb="2">
      <t>ネンレイ</t>
    </rPh>
    <phoneticPr fontId="44"/>
  </si>
  <si>
    <t>年齢28</t>
    <rPh sb="0" eb="2">
      <t>ネンレイ</t>
    </rPh>
    <phoneticPr fontId="44"/>
  </si>
  <si>
    <t>年齢29</t>
    <rPh sb="0" eb="2">
      <t>ネンレイ</t>
    </rPh>
    <phoneticPr fontId="44"/>
  </si>
  <si>
    <t>年齢30</t>
    <rPh sb="0" eb="2">
      <t>ネンレイ</t>
    </rPh>
    <phoneticPr fontId="44"/>
  </si>
  <si>
    <t>年齢31</t>
    <rPh sb="0" eb="2">
      <t>ネンレイ</t>
    </rPh>
    <phoneticPr fontId="44"/>
  </si>
  <si>
    <t>年齢32</t>
    <rPh sb="0" eb="2">
      <t>ネンレイ</t>
    </rPh>
    <phoneticPr fontId="44"/>
  </si>
  <si>
    <t>年齢33</t>
    <rPh sb="0" eb="2">
      <t>ネンレイ</t>
    </rPh>
    <phoneticPr fontId="44"/>
  </si>
  <si>
    <t>年齢34</t>
    <rPh sb="0" eb="2">
      <t>ネンレイ</t>
    </rPh>
    <phoneticPr fontId="44"/>
  </si>
  <si>
    <t>年齢35</t>
    <rPh sb="0" eb="2">
      <t>ネンレイ</t>
    </rPh>
    <phoneticPr fontId="44"/>
  </si>
  <si>
    <t>年齢36</t>
    <rPh sb="0" eb="2">
      <t>ネンレイ</t>
    </rPh>
    <phoneticPr fontId="44"/>
  </si>
  <si>
    <t>年齢37</t>
    <rPh sb="0" eb="2">
      <t>ネンレイ</t>
    </rPh>
    <phoneticPr fontId="44"/>
  </si>
  <si>
    <t>年齢38</t>
    <rPh sb="0" eb="2">
      <t>ネンレイ</t>
    </rPh>
    <phoneticPr fontId="44"/>
  </si>
  <si>
    <t>年齢39</t>
    <rPh sb="0" eb="2">
      <t>ネンレイ</t>
    </rPh>
    <phoneticPr fontId="44"/>
  </si>
  <si>
    <t>年齢40</t>
    <rPh sb="0" eb="2">
      <t>ネンレイ</t>
    </rPh>
    <phoneticPr fontId="44"/>
  </si>
  <si>
    <t>年齢41</t>
    <rPh sb="0" eb="2">
      <t>ネンレイ</t>
    </rPh>
    <phoneticPr fontId="44"/>
  </si>
  <si>
    <t>年齢42</t>
    <rPh sb="0" eb="2">
      <t>ネンレイ</t>
    </rPh>
    <phoneticPr fontId="44"/>
  </si>
  <si>
    <t>年齢43</t>
    <rPh sb="0" eb="2">
      <t>ネンレイ</t>
    </rPh>
    <phoneticPr fontId="44"/>
  </si>
  <si>
    <t>年齢44</t>
    <rPh sb="0" eb="2">
      <t>ネンレイ</t>
    </rPh>
    <phoneticPr fontId="44"/>
  </si>
  <si>
    <t>年齢45</t>
    <rPh sb="0" eb="2">
      <t>ネンレイ</t>
    </rPh>
    <phoneticPr fontId="44"/>
  </si>
  <si>
    <t>年齢46</t>
    <rPh sb="0" eb="2">
      <t>ネンレイ</t>
    </rPh>
    <phoneticPr fontId="44"/>
  </si>
  <si>
    <t>年齢47</t>
    <rPh sb="0" eb="2">
      <t>ネンレイ</t>
    </rPh>
    <phoneticPr fontId="44"/>
  </si>
  <si>
    <t>年齢48</t>
    <rPh sb="0" eb="2">
      <t>ネンレイ</t>
    </rPh>
    <phoneticPr fontId="44"/>
  </si>
  <si>
    <t>年齢49</t>
    <rPh sb="0" eb="2">
      <t>ネンレイ</t>
    </rPh>
    <phoneticPr fontId="44"/>
  </si>
  <si>
    <t>年齢50</t>
    <rPh sb="0" eb="2">
      <t>ネンレイ</t>
    </rPh>
    <phoneticPr fontId="44"/>
  </si>
  <si>
    <t>年齢51</t>
    <rPh sb="0" eb="2">
      <t>ネンレイ</t>
    </rPh>
    <phoneticPr fontId="44"/>
  </si>
  <si>
    <t>年齢52</t>
    <rPh sb="0" eb="2">
      <t>ネンレイ</t>
    </rPh>
    <phoneticPr fontId="44"/>
  </si>
  <si>
    <t>年齢53</t>
    <rPh sb="0" eb="2">
      <t>ネンレイ</t>
    </rPh>
    <phoneticPr fontId="44"/>
  </si>
  <si>
    <t>年齢54</t>
    <rPh sb="0" eb="2">
      <t>ネンレイ</t>
    </rPh>
    <phoneticPr fontId="44"/>
  </si>
  <si>
    <t>年齢55</t>
    <rPh sb="0" eb="2">
      <t>ネンレイ</t>
    </rPh>
    <phoneticPr fontId="44"/>
  </si>
  <si>
    <t>年齢56</t>
    <rPh sb="0" eb="2">
      <t>ネンレイ</t>
    </rPh>
    <phoneticPr fontId="44"/>
  </si>
  <si>
    <t>年齢57</t>
    <rPh sb="0" eb="2">
      <t>ネンレイ</t>
    </rPh>
    <phoneticPr fontId="44"/>
  </si>
  <si>
    <t>年齢58</t>
    <rPh sb="0" eb="2">
      <t>ネンレイ</t>
    </rPh>
    <phoneticPr fontId="44"/>
  </si>
  <si>
    <t>年齢59</t>
    <rPh sb="0" eb="2">
      <t>ネンレイ</t>
    </rPh>
    <phoneticPr fontId="44"/>
  </si>
  <si>
    <t>年齢60</t>
    <rPh sb="0" eb="2">
      <t>ネンレイ</t>
    </rPh>
    <phoneticPr fontId="44"/>
  </si>
  <si>
    <t>年齢61</t>
    <rPh sb="0" eb="2">
      <t>ネンレイ</t>
    </rPh>
    <phoneticPr fontId="44"/>
  </si>
  <si>
    <t>年齢62</t>
    <rPh sb="0" eb="2">
      <t>ネンレイ</t>
    </rPh>
    <phoneticPr fontId="44"/>
  </si>
  <si>
    <t>年齢63</t>
    <rPh sb="0" eb="2">
      <t>ネンレイ</t>
    </rPh>
    <phoneticPr fontId="44"/>
  </si>
  <si>
    <t>年齢64</t>
    <rPh sb="0" eb="2">
      <t>ネンレイ</t>
    </rPh>
    <phoneticPr fontId="44"/>
  </si>
  <si>
    <t>年齢65</t>
    <rPh sb="0" eb="2">
      <t>ネンレイ</t>
    </rPh>
    <phoneticPr fontId="44"/>
  </si>
  <si>
    <t>年齢66</t>
    <rPh sb="0" eb="2">
      <t>ネンレイ</t>
    </rPh>
    <phoneticPr fontId="44"/>
  </si>
  <si>
    <t>年齢67</t>
    <rPh sb="0" eb="2">
      <t>ネンレイ</t>
    </rPh>
    <phoneticPr fontId="44"/>
  </si>
  <si>
    <t>年齢68</t>
    <rPh sb="0" eb="2">
      <t>ネンレイ</t>
    </rPh>
    <phoneticPr fontId="44"/>
  </si>
  <si>
    <t>年齢69</t>
    <rPh sb="0" eb="2">
      <t>ネンレイ</t>
    </rPh>
    <phoneticPr fontId="44"/>
  </si>
  <si>
    <t>年齢70</t>
    <rPh sb="0" eb="2">
      <t>ネンレイ</t>
    </rPh>
    <phoneticPr fontId="44"/>
  </si>
  <si>
    <t>年齢71</t>
    <rPh sb="0" eb="2">
      <t>ネンレイ</t>
    </rPh>
    <phoneticPr fontId="44"/>
  </si>
  <si>
    <t>年齢72</t>
    <rPh sb="0" eb="2">
      <t>ネンレイ</t>
    </rPh>
    <phoneticPr fontId="44"/>
  </si>
  <si>
    <t>年齢73</t>
    <rPh sb="0" eb="2">
      <t>ネンレイ</t>
    </rPh>
    <phoneticPr fontId="44"/>
  </si>
  <si>
    <t>年齢74</t>
    <rPh sb="0" eb="2">
      <t>ネンレイ</t>
    </rPh>
    <phoneticPr fontId="44"/>
  </si>
  <si>
    <t>年齢75</t>
    <rPh sb="0" eb="2">
      <t>ネンレイ</t>
    </rPh>
    <phoneticPr fontId="44"/>
  </si>
  <si>
    <t>年齢76</t>
    <rPh sb="0" eb="2">
      <t>ネンレイ</t>
    </rPh>
    <phoneticPr fontId="44"/>
  </si>
  <si>
    <t>年齢77</t>
    <rPh sb="0" eb="2">
      <t>ネンレイ</t>
    </rPh>
    <phoneticPr fontId="44"/>
  </si>
  <si>
    <t>年齢78</t>
    <rPh sb="0" eb="2">
      <t>ネンレイ</t>
    </rPh>
    <phoneticPr fontId="44"/>
  </si>
  <si>
    <t>年齢79</t>
    <rPh sb="0" eb="2">
      <t>ネンレイ</t>
    </rPh>
    <phoneticPr fontId="44"/>
  </si>
  <si>
    <t>年齢80</t>
    <rPh sb="0" eb="2">
      <t>ネンレイ</t>
    </rPh>
    <phoneticPr fontId="44"/>
  </si>
  <si>
    <t>年齢81</t>
    <rPh sb="0" eb="2">
      <t>ネンレイ</t>
    </rPh>
    <phoneticPr fontId="44"/>
  </si>
  <si>
    <t>年齢82</t>
    <rPh sb="0" eb="2">
      <t>ネンレイ</t>
    </rPh>
    <phoneticPr fontId="44"/>
  </si>
  <si>
    <t>年齢83</t>
    <rPh sb="0" eb="2">
      <t>ネンレイ</t>
    </rPh>
    <phoneticPr fontId="44"/>
  </si>
  <si>
    <t>年齢84</t>
    <rPh sb="0" eb="2">
      <t>ネンレイ</t>
    </rPh>
    <phoneticPr fontId="44"/>
  </si>
  <si>
    <t>年齢85</t>
    <rPh sb="0" eb="2">
      <t>ネンレイ</t>
    </rPh>
    <phoneticPr fontId="44"/>
  </si>
  <si>
    <t>年齢86</t>
    <rPh sb="0" eb="2">
      <t>ネンレイ</t>
    </rPh>
    <phoneticPr fontId="44"/>
  </si>
  <si>
    <t>年齢87</t>
    <rPh sb="0" eb="2">
      <t>ネンレイ</t>
    </rPh>
    <phoneticPr fontId="44"/>
  </si>
  <si>
    <t>年齢88</t>
    <rPh sb="0" eb="2">
      <t>ネンレイ</t>
    </rPh>
    <phoneticPr fontId="44"/>
  </si>
  <si>
    <t>年齢89</t>
    <rPh sb="0" eb="2">
      <t>ネンレイ</t>
    </rPh>
    <phoneticPr fontId="44"/>
  </si>
  <si>
    <t>年齢90</t>
    <rPh sb="0" eb="2">
      <t>ネンレイ</t>
    </rPh>
    <phoneticPr fontId="44"/>
  </si>
  <si>
    <t>年齢91</t>
    <rPh sb="0" eb="2">
      <t>ネンレイ</t>
    </rPh>
    <phoneticPr fontId="44"/>
  </si>
  <si>
    <t>年齢92</t>
    <rPh sb="0" eb="2">
      <t>ネンレイ</t>
    </rPh>
    <phoneticPr fontId="44"/>
  </si>
  <si>
    <t>年齢93</t>
    <rPh sb="0" eb="2">
      <t>ネンレイ</t>
    </rPh>
    <phoneticPr fontId="44"/>
  </si>
  <si>
    <t>年齢94</t>
    <rPh sb="0" eb="2">
      <t>ネンレイ</t>
    </rPh>
    <phoneticPr fontId="44"/>
  </si>
  <si>
    <t>年齢95</t>
    <rPh sb="0" eb="2">
      <t>ネンレイ</t>
    </rPh>
    <phoneticPr fontId="44"/>
  </si>
  <si>
    <t>年齢96</t>
    <rPh sb="0" eb="2">
      <t>ネンレイ</t>
    </rPh>
    <phoneticPr fontId="44"/>
  </si>
  <si>
    <t>年齢97</t>
    <rPh sb="0" eb="2">
      <t>ネンレイ</t>
    </rPh>
    <phoneticPr fontId="44"/>
  </si>
  <si>
    <t>年齢98</t>
    <rPh sb="0" eb="2">
      <t>ネンレイ</t>
    </rPh>
    <phoneticPr fontId="44"/>
  </si>
  <si>
    <t>年齢99</t>
    <rPh sb="0" eb="2">
      <t>ネンレイ</t>
    </rPh>
    <phoneticPr fontId="44"/>
  </si>
  <si>
    <t>年齢100</t>
    <rPh sb="0" eb="2">
      <t>ネンレイ</t>
    </rPh>
    <phoneticPr fontId="44"/>
  </si>
  <si>
    <t>年齢101</t>
    <rPh sb="0" eb="2">
      <t>ネンレイ</t>
    </rPh>
    <phoneticPr fontId="44"/>
  </si>
  <si>
    <t>年齢102</t>
    <rPh sb="0" eb="2">
      <t>ネンレイ</t>
    </rPh>
    <phoneticPr fontId="44"/>
  </si>
  <si>
    <t>年齢103</t>
    <rPh sb="0" eb="2">
      <t>ネンレイ</t>
    </rPh>
    <phoneticPr fontId="44"/>
  </si>
  <si>
    <t>年齢104</t>
    <rPh sb="0" eb="2">
      <t>ネンレイ</t>
    </rPh>
    <phoneticPr fontId="44"/>
  </si>
  <si>
    <t>年齢105</t>
    <rPh sb="0" eb="2">
      <t>ネンレイ</t>
    </rPh>
    <phoneticPr fontId="44"/>
  </si>
  <si>
    <t>年齢106</t>
    <rPh sb="0" eb="2">
      <t>ネンレイ</t>
    </rPh>
    <phoneticPr fontId="44"/>
  </si>
  <si>
    <t>年齢107</t>
    <rPh sb="0" eb="2">
      <t>ネンレイ</t>
    </rPh>
    <phoneticPr fontId="44"/>
  </si>
  <si>
    <t>年齢108</t>
    <rPh sb="0" eb="2">
      <t>ネンレイ</t>
    </rPh>
    <phoneticPr fontId="44"/>
  </si>
  <si>
    <t>年齢109</t>
    <rPh sb="0" eb="2">
      <t>ネンレイ</t>
    </rPh>
    <phoneticPr fontId="44"/>
  </si>
  <si>
    <t>年齢110</t>
    <rPh sb="0" eb="2">
      <t>ネンレイ</t>
    </rPh>
    <phoneticPr fontId="44"/>
  </si>
  <si>
    <t>年齢111</t>
    <rPh sb="0" eb="2">
      <t>ネンレイ</t>
    </rPh>
    <phoneticPr fontId="44"/>
  </si>
  <si>
    <t>年齢112</t>
    <rPh sb="0" eb="2">
      <t>ネンレイ</t>
    </rPh>
    <phoneticPr fontId="44"/>
  </si>
  <si>
    <t>年齢113</t>
    <rPh sb="0" eb="2">
      <t>ネンレイ</t>
    </rPh>
    <phoneticPr fontId="44"/>
  </si>
  <si>
    <t>年齢114</t>
    <rPh sb="0" eb="2">
      <t>ネンレイ</t>
    </rPh>
    <phoneticPr fontId="44"/>
  </si>
  <si>
    <t>年齢115</t>
    <rPh sb="0" eb="2">
      <t>ネンレイ</t>
    </rPh>
    <phoneticPr fontId="44"/>
  </si>
  <si>
    <t>年齢116</t>
    <rPh sb="0" eb="2">
      <t>ネンレイ</t>
    </rPh>
    <phoneticPr fontId="44"/>
  </si>
  <si>
    <t>年齢117</t>
    <rPh sb="0" eb="2">
      <t>ネンレイ</t>
    </rPh>
    <phoneticPr fontId="44"/>
  </si>
  <si>
    <t>年齢118</t>
    <rPh sb="0" eb="2">
      <t>ネンレイ</t>
    </rPh>
    <phoneticPr fontId="44"/>
  </si>
  <si>
    <t>年齢119</t>
    <rPh sb="0" eb="2">
      <t>ネンレイ</t>
    </rPh>
    <phoneticPr fontId="44"/>
  </si>
  <si>
    <t>年齢120</t>
    <rPh sb="0" eb="2">
      <t>ネンレイ</t>
    </rPh>
    <phoneticPr fontId="44"/>
  </si>
  <si>
    <t>年齢121</t>
    <rPh sb="0" eb="2">
      <t>ネンレイ</t>
    </rPh>
    <phoneticPr fontId="44"/>
  </si>
  <si>
    <t>年齢122</t>
    <rPh sb="0" eb="2">
      <t>ネンレイ</t>
    </rPh>
    <phoneticPr fontId="44"/>
  </si>
  <si>
    <t>年齢123</t>
    <rPh sb="0" eb="2">
      <t>ネンレイ</t>
    </rPh>
    <phoneticPr fontId="44"/>
  </si>
  <si>
    <t>年齢124</t>
    <rPh sb="0" eb="2">
      <t>ネンレイ</t>
    </rPh>
    <phoneticPr fontId="44"/>
  </si>
  <si>
    <t>年齢125</t>
    <rPh sb="0" eb="2">
      <t>ネンレイ</t>
    </rPh>
    <phoneticPr fontId="44"/>
  </si>
  <si>
    <t>年齢126</t>
    <rPh sb="0" eb="2">
      <t>ネンレイ</t>
    </rPh>
    <phoneticPr fontId="44"/>
  </si>
  <si>
    <t>年齢127</t>
    <rPh sb="0" eb="2">
      <t>ネンレイ</t>
    </rPh>
    <phoneticPr fontId="44"/>
  </si>
  <si>
    <t>年齢128</t>
    <rPh sb="0" eb="2">
      <t>ネンレイ</t>
    </rPh>
    <phoneticPr fontId="44"/>
  </si>
  <si>
    <t>年齢129</t>
    <rPh sb="0" eb="2">
      <t>ネンレイ</t>
    </rPh>
    <phoneticPr fontId="44"/>
  </si>
  <si>
    <t>年齢130</t>
    <rPh sb="0" eb="2">
      <t>ネンレイ</t>
    </rPh>
    <phoneticPr fontId="44"/>
  </si>
  <si>
    <t>年齢131</t>
    <rPh sb="0" eb="2">
      <t>ネンレイ</t>
    </rPh>
    <phoneticPr fontId="44"/>
  </si>
  <si>
    <t>年齢132</t>
    <rPh sb="0" eb="2">
      <t>ネンレイ</t>
    </rPh>
    <phoneticPr fontId="44"/>
  </si>
  <si>
    <t>年齢133</t>
    <rPh sb="0" eb="2">
      <t>ネンレイ</t>
    </rPh>
    <phoneticPr fontId="44"/>
  </si>
  <si>
    <t>年齢134</t>
    <rPh sb="0" eb="2">
      <t>ネンレイ</t>
    </rPh>
    <phoneticPr fontId="44"/>
  </si>
  <si>
    <t>年齢135</t>
    <rPh sb="0" eb="2">
      <t>ネンレイ</t>
    </rPh>
    <phoneticPr fontId="44"/>
  </si>
  <si>
    <t>年齢136</t>
    <rPh sb="0" eb="2">
      <t>ネンレイ</t>
    </rPh>
    <phoneticPr fontId="44"/>
  </si>
  <si>
    <t>年齢137</t>
    <rPh sb="0" eb="2">
      <t>ネンレイ</t>
    </rPh>
    <phoneticPr fontId="44"/>
  </si>
  <si>
    <t>年齢138</t>
    <rPh sb="0" eb="2">
      <t>ネンレイ</t>
    </rPh>
    <phoneticPr fontId="44"/>
  </si>
  <si>
    <t>年齢139</t>
    <rPh sb="0" eb="2">
      <t>ネンレイ</t>
    </rPh>
    <phoneticPr fontId="44"/>
  </si>
  <si>
    <t>年齢140</t>
    <rPh sb="0" eb="2">
      <t>ネンレイ</t>
    </rPh>
    <phoneticPr fontId="44"/>
  </si>
  <si>
    <t>年齢141</t>
    <rPh sb="0" eb="2">
      <t>ネンレイ</t>
    </rPh>
    <phoneticPr fontId="44"/>
  </si>
  <si>
    <t>年齢142</t>
    <rPh sb="0" eb="2">
      <t>ネンレイ</t>
    </rPh>
    <phoneticPr fontId="44"/>
  </si>
  <si>
    <t>年齢143</t>
    <rPh sb="0" eb="2">
      <t>ネンレイ</t>
    </rPh>
    <phoneticPr fontId="44"/>
  </si>
  <si>
    <t>年齢144</t>
    <rPh sb="0" eb="2">
      <t>ネンレイ</t>
    </rPh>
    <phoneticPr fontId="44"/>
  </si>
  <si>
    <t>年齢145</t>
    <rPh sb="0" eb="2">
      <t>ネンレイ</t>
    </rPh>
    <phoneticPr fontId="44"/>
  </si>
  <si>
    <t>年齢146</t>
    <rPh sb="0" eb="2">
      <t>ネンレイ</t>
    </rPh>
    <phoneticPr fontId="44"/>
  </si>
  <si>
    <t>年齢147</t>
    <rPh sb="0" eb="2">
      <t>ネンレイ</t>
    </rPh>
    <phoneticPr fontId="44"/>
  </si>
  <si>
    <t>年齢148</t>
    <rPh sb="0" eb="2">
      <t>ネンレイ</t>
    </rPh>
    <phoneticPr fontId="44"/>
  </si>
  <si>
    <t>年齢149</t>
    <rPh sb="0" eb="2">
      <t>ネンレイ</t>
    </rPh>
    <phoneticPr fontId="44"/>
  </si>
  <si>
    <t>年齢150</t>
    <rPh sb="0" eb="2">
      <t>ネンレイ</t>
    </rPh>
    <phoneticPr fontId="44"/>
  </si>
  <si>
    <t>年齢151</t>
    <rPh sb="0" eb="2">
      <t>ネンレイ</t>
    </rPh>
    <phoneticPr fontId="44"/>
  </si>
  <si>
    <t>年齢152</t>
    <rPh sb="0" eb="2">
      <t>ネンレイ</t>
    </rPh>
    <phoneticPr fontId="44"/>
  </si>
  <si>
    <t>年齢153</t>
    <rPh sb="0" eb="2">
      <t>ネンレイ</t>
    </rPh>
    <phoneticPr fontId="44"/>
  </si>
  <si>
    <t>年齢154</t>
    <rPh sb="0" eb="2">
      <t>ネンレイ</t>
    </rPh>
    <phoneticPr fontId="44"/>
  </si>
  <si>
    <t>年齢155</t>
    <rPh sb="0" eb="2">
      <t>ネンレイ</t>
    </rPh>
    <phoneticPr fontId="44"/>
  </si>
  <si>
    <t>年齢156</t>
    <rPh sb="0" eb="2">
      <t>ネンレイ</t>
    </rPh>
    <phoneticPr fontId="44"/>
  </si>
  <si>
    <t>年齢157</t>
    <rPh sb="0" eb="2">
      <t>ネンレイ</t>
    </rPh>
    <phoneticPr fontId="44"/>
  </si>
  <si>
    <t>年齢158</t>
    <rPh sb="0" eb="2">
      <t>ネンレイ</t>
    </rPh>
    <phoneticPr fontId="44"/>
  </si>
  <si>
    <t>年齢159</t>
    <rPh sb="0" eb="2">
      <t>ネンレイ</t>
    </rPh>
    <phoneticPr fontId="44"/>
  </si>
  <si>
    <t>年齢160</t>
    <rPh sb="0" eb="2">
      <t>ネンレイ</t>
    </rPh>
    <phoneticPr fontId="44"/>
  </si>
  <si>
    <t>年齢161</t>
    <rPh sb="0" eb="2">
      <t>ネンレイ</t>
    </rPh>
    <phoneticPr fontId="44"/>
  </si>
  <si>
    <t>年齢162</t>
    <rPh sb="0" eb="2">
      <t>ネンレイ</t>
    </rPh>
    <phoneticPr fontId="44"/>
  </si>
  <si>
    <t>年齢163</t>
    <rPh sb="0" eb="2">
      <t>ネンレイ</t>
    </rPh>
    <phoneticPr fontId="44"/>
  </si>
  <si>
    <t>年齢164</t>
    <rPh sb="0" eb="2">
      <t>ネンレイ</t>
    </rPh>
    <phoneticPr fontId="44"/>
  </si>
  <si>
    <t>年齢165</t>
    <rPh sb="0" eb="2">
      <t>ネンレイ</t>
    </rPh>
    <phoneticPr fontId="44"/>
  </si>
  <si>
    <t>年齢166</t>
    <rPh sb="0" eb="2">
      <t>ネンレイ</t>
    </rPh>
    <phoneticPr fontId="44"/>
  </si>
  <si>
    <t>年齢167</t>
    <rPh sb="0" eb="2">
      <t>ネンレイ</t>
    </rPh>
    <phoneticPr fontId="44"/>
  </si>
  <si>
    <t>年齢168</t>
    <rPh sb="0" eb="2">
      <t>ネンレイ</t>
    </rPh>
    <phoneticPr fontId="44"/>
  </si>
  <si>
    <t>年齢169</t>
    <rPh sb="0" eb="2">
      <t>ネンレイ</t>
    </rPh>
    <phoneticPr fontId="44"/>
  </si>
  <si>
    <t>年齢170</t>
    <rPh sb="0" eb="2">
      <t>ネンレイ</t>
    </rPh>
    <phoneticPr fontId="44"/>
  </si>
  <si>
    <t>年齢171</t>
    <rPh sb="0" eb="2">
      <t>ネンレイ</t>
    </rPh>
    <phoneticPr fontId="44"/>
  </si>
  <si>
    <t>年齢172</t>
    <rPh sb="0" eb="2">
      <t>ネンレイ</t>
    </rPh>
    <phoneticPr fontId="44"/>
  </si>
  <si>
    <t>年齢173</t>
    <rPh sb="0" eb="2">
      <t>ネンレイ</t>
    </rPh>
    <phoneticPr fontId="44"/>
  </si>
  <si>
    <t>年齢174</t>
    <rPh sb="0" eb="2">
      <t>ネンレイ</t>
    </rPh>
    <phoneticPr fontId="44"/>
  </si>
  <si>
    <t>年齢175</t>
    <rPh sb="0" eb="2">
      <t>ネンレイ</t>
    </rPh>
    <phoneticPr fontId="44"/>
  </si>
  <si>
    <t>年齢176</t>
    <rPh sb="0" eb="2">
      <t>ネンレイ</t>
    </rPh>
    <phoneticPr fontId="44"/>
  </si>
  <si>
    <t>年齢177</t>
    <rPh sb="0" eb="2">
      <t>ネンレイ</t>
    </rPh>
    <phoneticPr fontId="44"/>
  </si>
  <si>
    <t>年齢178</t>
    <rPh sb="0" eb="2">
      <t>ネンレイ</t>
    </rPh>
    <phoneticPr fontId="44"/>
  </si>
  <si>
    <t>年齢179</t>
    <rPh sb="0" eb="2">
      <t>ネンレイ</t>
    </rPh>
    <phoneticPr fontId="44"/>
  </si>
  <si>
    <t>年齢180</t>
    <rPh sb="0" eb="2">
      <t>ネンレイ</t>
    </rPh>
    <phoneticPr fontId="44"/>
  </si>
  <si>
    <t>年齢181</t>
    <rPh sb="0" eb="2">
      <t>ネンレイ</t>
    </rPh>
    <phoneticPr fontId="44"/>
  </si>
  <si>
    <t>年齢182</t>
    <rPh sb="0" eb="2">
      <t>ネンレイ</t>
    </rPh>
    <phoneticPr fontId="44"/>
  </si>
  <si>
    <t>年齢183</t>
    <rPh sb="0" eb="2">
      <t>ネンレイ</t>
    </rPh>
    <phoneticPr fontId="44"/>
  </si>
  <si>
    <t>年齢184</t>
    <rPh sb="0" eb="2">
      <t>ネンレイ</t>
    </rPh>
    <phoneticPr fontId="44"/>
  </si>
  <si>
    <t>年齢185</t>
    <rPh sb="0" eb="2">
      <t>ネンレイ</t>
    </rPh>
    <phoneticPr fontId="44"/>
  </si>
  <si>
    <t>年齢186</t>
    <rPh sb="0" eb="2">
      <t>ネンレイ</t>
    </rPh>
    <phoneticPr fontId="44"/>
  </si>
  <si>
    <t>年齢187</t>
    <rPh sb="0" eb="2">
      <t>ネンレイ</t>
    </rPh>
    <phoneticPr fontId="44"/>
  </si>
  <si>
    <t>年齢188</t>
    <rPh sb="0" eb="2">
      <t>ネンレイ</t>
    </rPh>
    <phoneticPr fontId="44"/>
  </si>
  <si>
    <t>年齢189</t>
    <rPh sb="0" eb="2">
      <t>ネンレイ</t>
    </rPh>
    <phoneticPr fontId="44"/>
  </si>
  <si>
    <t>年齢190</t>
    <rPh sb="0" eb="2">
      <t>ネンレイ</t>
    </rPh>
    <phoneticPr fontId="44"/>
  </si>
  <si>
    <t>年齢191</t>
    <rPh sb="0" eb="2">
      <t>ネンレイ</t>
    </rPh>
    <phoneticPr fontId="44"/>
  </si>
  <si>
    <t>年齢192</t>
    <rPh sb="0" eb="2">
      <t>ネンレイ</t>
    </rPh>
    <phoneticPr fontId="44"/>
  </si>
  <si>
    <t>年齢193</t>
    <rPh sb="0" eb="2">
      <t>ネンレイ</t>
    </rPh>
    <phoneticPr fontId="44"/>
  </si>
  <si>
    <t>年齢194</t>
    <rPh sb="0" eb="2">
      <t>ネンレイ</t>
    </rPh>
    <phoneticPr fontId="44"/>
  </si>
  <si>
    <t>年齢195</t>
    <rPh sb="0" eb="2">
      <t>ネンレイ</t>
    </rPh>
    <phoneticPr fontId="44"/>
  </si>
  <si>
    <t>年齢196</t>
    <rPh sb="0" eb="2">
      <t>ネンレイ</t>
    </rPh>
    <phoneticPr fontId="44"/>
  </si>
  <si>
    <t>年齢197</t>
    <rPh sb="0" eb="2">
      <t>ネンレイ</t>
    </rPh>
    <phoneticPr fontId="44"/>
  </si>
  <si>
    <t>年齢198</t>
    <rPh sb="0" eb="2">
      <t>ネンレイ</t>
    </rPh>
    <phoneticPr fontId="44"/>
  </si>
  <si>
    <t>年齢199</t>
    <rPh sb="0" eb="2">
      <t>ネンレイ</t>
    </rPh>
    <phoneticPr fontId="44"/>
  </si>
  <si>
    <t>年齢200</t>
    <rPh sb="0" eb="2">
      <t>ネンレイ</t>
    </rPh>
    <phoneticPr fontId="44"/>
  </si>
  <si>
    <t>年齢201</t>
    <rPh sb="0" eb="2">
      <t>ネンレイ</t>
    </rPh>
    <phoneticPr fontId="44"/>
  </si>
  <si>
    <t>年齢202</t>
    <rPh sb="0" eb="2">
      <t>ネンレイ</t>
    </rPh>
    <phoneticPr fontId="44"/>
  </si>
  <si>
    <t>年齢203</t>
    <rPh sb="0" eb="2">
      <t>ネンレイ</t>
    </rPh>
    <phoneticPr fontId="44"/>
  </si>
  <si>
    <t>年齢204</t>
    <rPh sb="0" eb="2">
      <t>ネンレイ</t>
    </rPh>
    <phoneticPr fontId="44"/>
  </si>
  <si>
    <t>年齢205</t>
    <rPh sb="0" eb="2">
      <t>ネンレイ</t>
    </rPh>
    <phoneticPr fontId="44"/>
  </si>
  <si>
    <t>年齢206</t>
    <rPh sb="0" eb="2">
      <t>ネンレイ</t>
    </rPh>
    <phoneticPr fontId="44"/>
  </si>
  <si>
    <t>年齢207</t>
    <rPh sb="0" eb="2">
      <t>ネンレイ</t>
    </rPh>
    <phoneticPr fontId="44"/>
  </si>
  <si>
    <t>年齢208</t>
    <rPh sb="0" eb="2">
      <t>ネンレイ</t>
    </rPh>
    <phoneticPr fontId="44"/>
  </si>
  <si>
    <t>年齢209</t>
    <rPh sb="0" eb="2">
      <t>ネンレイ</t>
    </rPh>
    <phoneticPr fontId="44"/>
  </si>
  <si>
    <t>年齢210</t>
    <rPh sb="0" eb="2">
      <t>ネンレイ</t>
    </rPh>
    <phoneticPr fontId="44"/>
  </si>
  <si>
    <t>学年1</t>
    <rPh sb="0" eb="2">
      <t>ガクネン</t>
    </rPh>
    <phoneticPr fontId="44"/>
  </si>
  <si>
    <t>学年2</t>
    <rPh sb="0" eb="2">
      <t>ガクネン</t>
    </rPh>
    <phoneticPr fontId="44"/>
  </si>
  <si>
    <t>学年3</t>
    <rPh sb="0" eb="2">
      <t>ガクネン</t>
    </rPh>
    <phoneticPr fontId="44"/>
  </si>
  <si>
    <t>学年4</t>
    <rPh sb="0" eb="2">
      <t>ガクネン</t>
    </rPh>
    <phoneticPr fontId="44"/>
  </si>
  <si>
    <t>学年5</t>
    <rPh sb="0" eb="2">
      <t>ガクネン</t>
    </rPh>
    <phoneticPr fontId="44"/>
  </si>
  <si>
    <t>学年6</t>
    <rPh sb="0" eb="2">
      <t>ガクネン</t>
    </rPh>
    <phoneticPr fontId="44"/>
  </si>
  <si>
    <t>学年7</t>
    <rPh sb="0" eb="2">
      <t>ガクネン</t>
    </rPh>
    <phoneticPr fontId="44"/>
  </si>
  <si>
    <t>学年8</t>
    <rPh sb="0" eb="2">
      <t>ガクネン</t>
    </rPh>
    <phoneticPr fontId="44"/>
  </si>
  <si>
    <t>学年9</t>
    <rPh sb="0" eb="2">
      <t>ガクネン</t>
    </rPh>
    <phoneticPr fontId="44"/>
  </si>
  <si>
    <t>学年10</t>
    <rPh sb="0" eb="2">
      <t>ガクネン</t>
    </rPh>
    <phoneticPr fontId="44"/>
  </si>
  <si>
    <t>学年11</t>
    <rPh sb="0" eb="2">
      <t>ガクネン</t>
    </rPh>
    <phoneticPr fontId="44"/>
  </si>
  <si>
    <t>学年12</t>
    <rPh sb="0" eb="2">
      <t>ガクネン</t>
    </rPh>
    <phoneticPr fontId="44"/>
  </si>
  <si>
    <t>学年13</t>
    <rPh sb="0" eb="2">
      <t>ガクネン</t>
    </rPh>
    <phoneticPr fontId="44"/>
  </si>
  <si>
    <t>学年14</t>
    <rPh sb="0" eb="2">
      <t>ガクネン</t>
    </rPh>
    <phoneticPr fontId="44"/>
  </si>
  <si>
    <t>学年15</t>
    <rPh sb="0" eb="2">
      <t>ガクネン</t>
    </rPh>
    <phoneticPr fontId="44"/>
  </si>
  <si>
    <t>学年16</t>
    <rPh sb="0" eb="2">
      <t>ガクネン</t>
    </rPh>
    <phoneticPr fontId="44"/>
  </si>
  <si>
    <t>学年17</t>
    <rPh sb="0" eb="2">
      <t>ガクネン</t>
    </rPh>
    <phoneticPr fontId="44"/>
  </si>
  <si>
    <t>学年18</t>
    <rPh sb="0" eb="2">
      <t>ガクネン</t>
    </rPh>
    <phoneticPr fontId="44"/>
  </si>
  <si>
    <t>学年19</t>
    <rPh sb="0" eb="2">
      <t>ガクネン</t>
    </rPh>
    <phoneticPr fontId="44"/>
  </si>
  <si>
    <t>学年20</t>
    <rPh sb="0" eb="2">
      <t>ガクネン</t>
    </rPh>
    <phoneticPr fontId="44"/>
  </si>
  <si>
    <t>学年21</t>
    <rPh sb="0" eb="2">
      <t>ガクネン</t>
    </rPh>
    <phoneticPr fontId="44"/>
  </si>
  <si>
    <t>学年22</t>
    <rPh sb="0" eb="2">
      <t>ガクネン</t>
    </rPh>
    <phoneticPr fontId="44"/>
  </si>
  <si>
    <t>学年23</t>
    <rPh sb="0" eb="2">
      <t>ガクネン</t>
    </rPh>
    <phoneticPr fontId="44"/>
  </si>
  <si>
    <t>学年24</t>
    <rPh sb="0" eb="2">
      <t>ガクネン</t>
    </rPh>
    <phoneticPr fontId="44"/>
  </si>
  <si>
    <t>学年25</t>
    <rPh sb="0" eb="2">
      <t>ガクネン</t>
    </rPh>
    <phoneticPr fontId="44"/>
  </si>
  <si>
    <t>学年26</t>
    <rPh sb="0" eb="2">
      <t>ガクネン</t>
    </rPh>
    <phoneticPr fontId="44"/>
  </si>
  <si>
    <t>学年27</t>
    <rPh sb="0" eb="2">
      <t>ガクネン</t>
    </rPh>
    <phoneticPr fontId="44"/>
  </si>
  <si>
    <t>学年28</t>
    <rPh sb="0" eb="2">
      <t>ガクネン</t>
    </rPh>
    <phoneticPr fontId="44"/>
  </si>
  <si>
    <t>学年29</t>
    <rPh sb="0" eb="2">
      <t>ガクネン</t>
    </rPh>
    <phoneticPr fontId="44"/>
  </si>
  <si>
    <t>学年30</t>
    <rPh sb="0" eb="2">
      <t>ガクネン</t>
    </rPh>
    <phoneticPr fontId="44"/>
  </si>
  <si>
    <t>学年31</t>
    <rPh sb="0" eb="2">
      <t>ガクネン</t>
    </rPh>
    <phoneticPr fontId="44"/>
  </si>
  <si>
    <t>学年32</t>
    <rPh sb="0" eb="2">
      <t>ガクネン</t>
    </rPh>
    <phoneticPr fontId="44"/>
  </si>
  <si>
    <t>学年33</t>
    <rPh sb="0" eb="2">
      <t>ガクネン</t>
    </rPh>
    <phoneticPr fontId="44"/>
  </si>
  <si>
    <t>学年34</t>
    <rPh sb="0" eb="2">
      <t>ガクネン</t>
    </rPh>
    <phoneticPr fontId="44"/>
  </si>
  <si>
    <t>学年35</t>
    <rPh sb="0" eb="2">
      <t>ガクネン</t>
    </rPh>
    <phoneticPr fontId="44"/>
  </si>
  <si>
    <t>学年36</t>
    <rPh sb="0" eb="2">
      <t>ガクネン</t>
    </rPh>
    <phoneticPr fontId="44"/>
  </si>
  <si>
    <t>学年37</t>
    <rPh sb="0" eb="2">
      <t>ガクネン</t>
    </rPh>
    <phoneticPr fontId="44"/>
  </si>
  <si>
    <t>学年38</t>
    <rPh sb="0" eb="2">
      <t>ガクネン</t>
    </rPh>
    <phoneticPr fontId="44"/>
  </si>
  <si>
    <t>学年39</t>
    <rPh sb="0" eb="2">
      <t>ガクネン</t>
    </rPh>
    <phoneticPr fontId="44"/>
  </si>
  <si>
    <t>学年40</t>
    <rPh sb="0" eb="2">
      <t>ガクネン</t>
    </rPh>
    <phoneticPr fontId="44"/>
  </si>
  <si>
    <t>学年41</t>
    <rPh sb="0" eb="2">
      <t>ガクネン</t>
    </rPh>
    <phoneticPr fontId="44"/>
  </si>
  <si>
    <t>学年42</t>
    <rPh sb="0" eb="2">
      <t>ガクネン</t>
    </rPh>
    <phoneticPr fontId="44"/>
  </si>
  <si>
    <t>学年43</t>
    <rPh sb="0" eb="2">
      <t>ガクネン</t>
    </rPh>
    <phoneticPr fontId="44"/>
  </si>
  <si>
    <t>学年44</t>
    <rPh sb="0" eb="2">
      <t>ガクネン</t>
    </rPh>
    <phoneticPr fontId="44"/>
  </si>
  <si>
    <t>学年45</t>
    <rPh sb="0" eb="2">
      <t>ガクネン</t>
    </rPh>
    <phoneticPr fontId="44"/>
  </si>
  <si>
    <t>学年46</t>
    <rPh sb="0" eb="2">
      <t>ガクネン</t>
    </rPh>
    <phoneticPr fontId="44"/>
  </si>
  <si>
    <t>学年47</t>
    <rPh sb="0" eb="2">
      <t>ガクネン</t>
    </rPh>
    <phoneticPr fontId="44"/>
  </si>
  <si>
    <t>学年48</t>
    <rPh sb="0" eb="2">
      <t>ガクネン</t>
    </rPh>
    <phoneticPr fontId="44"/>
  </si>
  <si>
    <t>学年49</t>
    <rPh sb="0" eb="2">
      <t>ガクネン</t>
    </rPh>
    <phoneticPr fontId="44"/>
  </si>
  <si>
    <t>学年50</t>
    <rPh sb="0" eb="2">
      <t>ガクネン</t>
    </rPh>
    <phoneticPr fontId="44"/>
  </si>
  <si>
    <t>学年51</t>
    <rPh sb="0" eb="2">
      <t>ガクネン</t>
    </rPh>
    <phoneticPr fontId="44"/>
  </si>
  <si>
    <t>学年52</t>
    <rPh sb="0" eb="2">
      <t>ガクネン</t>
    </rPh>
    <phoneticPr fontId="44"/>
  </si>
  <si>
    <t>学年53</t>
    <rPh sb="0" eb="2">
      <t>ガクネン</t>
    </rPh>
    <phoneticPr fontId="44"/>
  </si>
  <si>
    <t>学年54</t>
    <rPh sb="0" eb="2">
      <t>ガクネン</t>
    </rPh>
    <phoneticPr fontId="44"/>
  </si>
  <si>
    <t>学年55</t>
    <rPh sb="0" eb="2">
      <t>ガクネン</t>
    </rPh>
    <phoneticPr fontId="44"/>
  </si>
  <si>
    <t>学年56</t>
    <rPh sb="0" eb="2">
      <t>ガクネン</t>
    </rPh>
    <phoneticPr fontId="44"/>
  </si>
  <si>
    <t>学年57</t>
    <rPh sb="0" eb="2">
      <t>ガクネン</t>
    </rPh>
    <phoneticPr fontId="44"/>
  </si>
  <si>
    <t>学年58</t>
    <rPh sb="0" eb="2">
      <t>ガクネン</t>
    </rPh>
    <phoneticPr fontId="44"/>
  </si>
  <si>
    <t>学年59</t>
    <rPh sb="0" eb="2">
      <t>ガクネン</t>
    </rPh>
    <phoneticPr fontId="44"/>
  </si>
  <si>
    <t>学年60</t>
    <rPh sb="0" eb="2">
      <t>ガクネン</t>
    </rPh>
    <phoneticPr fontId="44"/>
  </si>
  <si>
    <t>学年61</t>
    <rPh sb="0" eb="2">
      <t>ガクネン</t>
    </rPh>
    <phoneticPr fontId="44"/>
  </si>
  <si>
    <t>学年62</t>
    <rPh sb="0" eb="2">
      <t>ガクネン</t>
    </rPh>
    <phoneticPr fontId="44"/>
  </si>
  <si>
    <t>学年63</t>
    <rPh sb="0" eb="2">
      <t>ガクネン</t>
    </rPh>
    <phoneticPr fontId="44"/>
  </si>
  <si>
    <t>学年64</t>
    <rPh sb="0" eb="2">
      <t>ガクネン</t>
    </rPh>
    <phoneticPr fontId="44"/>
  </si>
  <si>
    <t>学年65</t>
    <rPh sb="0" eb="2">
      <t>ガクネン</t>
    </rPh>
    <phoneticPr fontId="44"/>
  </si>
  <si>
    <t>学年66</t>
    <rPh sb="0" eb="2">
      <t>ガクネン</t>
    </rPh>
    <phoneticPr fontId="44"/>
  </si>
  <si>
    <t>学年67</t>
    <rPh sb="0" eb="2">
      <t>ガクネン</t>
    </rPh>
    <phoneticPr fontId="44"/>
  </si>
  <si>
    <t>学年68</t>
    <rPh sb="0" eb="2">
      <t>ガクネン</t>
    </rPh>
    <phoneticPr fontId="44"/>
  </si>
  <si>
    <t>学年69</t>
    <rPh sb="0" eb="2">
      <t>ガクネン</t>
    </rPh>
    <phoneticPr fontId="44"/>
  </si>
  <si>
    <t>学年70</t>
    <rPh sb="0" eb="2">
      <t>ガクネン</t>
    </rPh>
    <phoneticPr fontId="44"/>
  </si>
  <si>
    <t>学年71</t>
    <rPh sb="0" eb="2">
      <t>ガクネン</t>
    </rPh>
    <phoneticPr fontId="44"/>
  </si>
  <si>
    <t>学年72</t>
    <rPh sb="0" eb="2">
      <t>ガクネン</t>
    </rPh>
    <phoneticPr fontId="44"/>
  </si>
  <si>
    <t>学年73</t>
    <rPh sb="0" eb="2">
      <t>ガクネン</t>
    </rPh>
    <phoneticPr fontId="44"/>
  </si>
  <si>
    <t>学年74</t>
    <rPh sb="0" eb="2">
      <t>ガクネン</t>
    </rPh>
    <phoneticPr fontId="44"/>
  </si>
  <si>
    <t>学年75</t>
    <rPh sb="0" eb="2">
      <t>ガクネン</t>
    </rPh>
    <phoneticPr fontId="44"/>
  </si>
  <si>
    <t>学年76</t>
    <rPh sb="0" eb="2">
      <t>ガクネン</t>
    </rPh>
    <phoneticPr fontId="44"/>
  </si>
  <si>
    <t>学年77</t>
    <rPh sb="0" eb="2">
      <t>ガクネン</t>
    </rPh>
    <phoneticPr fontId="44"/>
  </si>
  <si>
    <t>学年78</t>
    <rPh sb="0" eb="2">
      <t>ガクネン</t>
    </rPh>
    <phoneticPr fontId="44"/>
  </si>
  <si>
    <t>学年79</t>
    <rPh sb="0" eb="2">
      <t>ガクネン</t>
    </rPh>
    <phoneticPr fontId="44"/>
  </si>
  <si>
    <t>学年80</t>
    <rPh sb="0" eb="2">
      <t>ガクネン</t>
    </rPh>
    <phoneticPr fontId="44"/>
  </si>
  <si>
    <t>学年81</t>
    <rPh sb="0" eb="2">
      <t>ガクネン</t>
    </rPh>
    <phoneticPr fontId="44"/>
  </si>
  <si>
    <t>学年82</t>
    <rPh sb="0" eb="2">
      <t>ガクネン</t>
    </rPh>
    <phoneticPr fontId="44"/>
  </si>
  <si>
    <t>学年83</t>
    <rPh sb="0" eb="2">
      <t>ガクネン</t>
    </rPh>
    <phoneticPr fontId="44"/>
  </si>
  <si>
    <t>学年84</t>
    <rPh sb="0" eb="2">
      <t>ガクネン</t>
    </rPh>
    <phoneticPr fontId="44"/>
  </si>
  <si>
    <t>学年85</t>
    <rPh sb="0" eb="2">
      <t>ガクネン</t>
    </rPh>
    <phoneticPr fontId="44"/>
  </si>
  <si>
    <t>学年86</t>
    <rPh sb="0" eb="2">
      <t>ガクネン</t>
    </rPh>
    <phoneticPr fontId="44"/>
  </si>
  <si>
    <t>学年87</t>
    <rPh sb="0" eb="2">
      <t>ガクネン</t>
    </rPh>
    <phoneticPr fontId="44"/>
  </si>
  <si>
    <t>学年88</t>
    <rPh sb="0" eb="2">
      <t>ガクネン</t>
    </rPh>
    <phoneticPr fontId="44"/>
  </si>
  <si>
    <t>学年89</t>
    <rPh sb="0" eb="2">
      <t>ガクネン</t>
    </rPh>
    <phoneticPr fontId="44"/>
  </si>
  <si>
    <t>学年90</t>
    <rPh sb="0" eb="2">
      <t>ガクネン</t>
    </rPh>
    <phoneticPr fontId="44"/>
  </si>
  <si>
    <t>学年91</t>
    <rPh sb="0" eb="2">
      <t>ガクネン</t>
    </rPh>
    <phoneticPr fontId="44"/>
  </si>
  <si>
    <t>学年92</t>
    <rPh sb="0" eb="2">
      <t>ガクネン</t>
    </rPh>
    <phoneticPr fontId="44"/>
  </si>
  <si>
    <t>学年93</t>
    <rPh sb="0" eb="2">
      <t>ガクネン</t>
    </rPh>
    <phoneticPr fontId="44"/>
  </si>
  <si>
    <t>学年94</t>
    <rPh sb="0" eb="2">
      <t>ガクネン</t>
    </rPh>
    <phoneticPr fontId="44"/>
  </si>
  <si>
    <t>学年95</t>
    <rPh sb="0" eb="2">
      <t>ガクネン</t>
    </rPh>
    <phoneticPr fontId="44"/>
  </si>
  <si>
    <t>学年96</t>
    <rPh sb="0" eb="2">
      <t>ガクネン</t>
    </rPh>
    <phoneticPr fontId="44"/>
  </si>
  <si>
    <t>学年97</t>
    <rPh sb="0" eb="2">
      <t>ガクネン</t>
    </rPh>
    <phoneticPr fontId="44"/>
  </si>
  <si>
    <t>学年98</t>
    <rPh sb="0" eb="2">
      <t>ガクネン</t>
    </rPh>
    <phoneticPr fontId="44"/>
  </si>
  <si>
    <t>学年99</t>
    <rPh sb="0" eb="2">
      <t>ガクネン</t>
    </rPh>
    <phoneticPr fontId="44"/>
  </si>
  <si>
    <t>学年100</t>
    <rPh sb="0" eb="2">
      <t>ガクネン</t>
    </rPh>
    <phoneticPr fontId="44"/>
  </si>
  <si>
    <t>学年101</t>
    <rPh sb="0" eb="2">
      <t>ガクネン</t>
    </rPh>
    <phoneticPr fontId="44"/>
  </si>
  <si>
    <t>学年102</t>
    <rPh sb="0" eb="2">
      <t>ガクネン</t>
    </rPh>
    <phoneticPr fontId="44"/>
  </si>
  <si>
    <t>学年103</t>
    <rPh sb="0" eb="2">
      <t>ガクネン</t>
    </rPh>
    <phoneticPr fontId="44"/>
  </si>
  <si>
    <t>学年104</t>
    <rPh sb="0" eb="2">
      <t>ガクネン</t>
    </rPh>
    <phoneticPr fontId="44"/>
  </si>
  <si>
    <t>学年105</t>
    <rPh sb="0" eb="2">
      <t>ガクネン</t>
    </rPh>
    <phoneticPr fontId="44"/>
  </si>
  <si>
    <t>学年106</t>
    <rPh sb="0" eb="2">
      <t>ガクネン</t>
    </rPh>
    <phoneticPr fontId="44"/>
  </si>
  <si>
    <t>学年107</t>
    <rPh sb="0" eb="2">
      <t>ガクネン</t>
    </rPh>
    <phoneticPr fontId="44"/>
  </si>
  <si>
    <t>学年108</t>
    <rPh sb="0" eb="2">
      <t>ガクネン</t>
    </rPh>
    <phoneticPr fontId="44"/>
  </si>
  <si>
    <t>学年109</t>
    <rPh sb="0" eb="2">
      <t>ガクネン</t>
    </rPh>
    <phoneticPr fontId="44"/>
  </si>
  <si>
    <t>学年110</t>
    <rPh sb="0" eb="2">
      <t>ガクネン</t>
    </rPh>
    <phoneticPr fontId="44"/>
  </si>
  <si>
    <t>学年111</t>
    <rPh sb="0" eb="2">
      <t>ガクネン</t>
    </rPh>
    <phoneticPr fontId="44"/>
  </si>
  <si>
    <t>学年112</t>
    <rPh sb="0" eb="2">
      <t>ガクネン</t>
    </rPh>
    <phoneticPr fontId="44"/>
  </si>
  <si>
    <t>学年113</t>
    <rPh sb="0" eb="2">
      <t>ガクネン</t>
    </rPh>
    <phoneticPr fontId="44"/>
  </si>
  <si>
    <t>学年114</t>
    <rPh sb="0" eb="2">
      <t>ガクネン</t>
    </rPh>
    <phoneticPr fontId="44"/>
  </si>
  <si>
    <t>学年115</t>
    <rPh sb="0" eb="2">
      <t>ガクネン</t>
    </rPh>
    <phoneticPr fontId="44"/>
  </si>
  <si>
    <t>学年116</t>
    <rPh sb="0" eb="2">
      <t>ガクネン</t>
    </rPh>
    <phoneticPr fontId="44"/>
  </si>
  <si>
    <t>学年117</t>
    <rPh sb="0" eb="2">
      <t>ガクネン</t>
    </rPh>
    <phoneticPr fontId="44"/>
  </si>
  <si>
    <t>学年118</t>
    <rPh sb="0" eb="2">
      <t>ガクネン</t>
    </rPh>
    <phoneticPr fontId="44"/>
  </si>
  <si>
    <t>学年119</t>
    <rPh sb="0" eb="2">
      <t>ガクネン</t>
    </rPh>
    <phoneticPr fontId="44"/>
  </si>
  <si>
    <t>学年120</t>
    <rPh sb="0" eb="2">
      <t>ガクネン</t>
    </rPh>
    <phoneticPr fontId="44"/>
  </si>
  <si>
    <t>学年121</t>
    <rPh sb="0" eb="2">
      <t>ガクネン</t>
    </rPh>
    <phoneticPr fontId="44"/>
  </si>
  <si>
    <t>学年122</t>
    <rPh sb="0" eb="2">
      <t>ガクネン</t>
    </rPh>
    <phoneticPr fontId="44"/>
  </si>
  <si>
    <t>学年123</t>
    <rPh sb="0" eb="2">
      <t>ガクネン</t>
    </rPh>
    <phoneticPr fontId="44"/>
  </si>
  <si>
    <t>学年124</t>
    <rPh sb="0" eb="2">
      <t>ガクネン</t>
    </rPh>
    <phoneticPr fontId="44"/>
  </si>
  <si>
    <t>学年125</t>
    <rPh sb="0" eb="2">
      <t>ガクネン</t>
    </rPh>
    <phoneticPr fontId="44"/>
  </si>
  <si>
    <t>学年126</t>
    <rPh sb="0" eb="2">
      <t>ガクネン</t>
    </rPh>
    <phoneticPr fontId="44"/>
  </si>
  <si>
    <t>学年127</t>
    <rPh sb="0" eb="2">
      <t>ガクネン</t>
    </rPh>
    <phoneticPr fontId="44"/>
  </si>
  <si>
    <t>学年128</t>
    <rPh sb="0" eb="2">
      <t>ガクネン</t>
    </rPh>
    <phoneticPr fontId="44"/>
  </si>
  <si>
    <t>学年129</t>
    <rPh sb="0" eb="2">
      <t>ガクネン</t>
    </rPh>
    <phoneticPr fontId="44"/>
  </si>
  <si>
    <t>学年130</t>
    <rPh sb="0" eb="2">
      <t>ガクネン</t>
    </rPh>
    <phoneticPr fontId="44"/>
  </si>
  <si>
    <t>学年131</t>
    <rPh sb="0" eb="2">
      <t>ガクネン</t>
    </rPh>
    <phoneticPr fontId="44"/>
  </si>
  <si>
    <t>学年132</t>
    <rPh sb="0" eb="2">
      <t>ガクネン</t>
    </rPh>
    <phoneticPr fontId="44"/>
  </si>
  <si>
    <t>学年133</t>
    <rPh sb="0" eb="2">
      <t>ガクネン</t>
    </rPh>
    <phoneticPr fontId="44"/>
  </si>
  <si>
    <t>学年134</t>
    <rPh sb="0" eb="2">
      <t>ガクネン</t>
    </rPh>
    <phoneticPr fontId="44"/>
  </si>
  <si>
    <t>学年135</t>
    <rPh sb="0" eb="2">
      <t>ガクネン</t>
    </rPh>
    <phoneticPr fontId="44"/>
  </si>
  <si>
    <t>学年136</t>
    <rPh sb="0" eb="2">
      <t>ガクネン</t>
    </rPh>
    <phoneticPr fontId="44"/>
  </si>
  <si>
    <t>学年137</t>
    <rPh sb="0" eb="2">
      <t>ガクネン</t>
    </rPh>
    <phoneticPr fontId="44"/>
  </si>
  <si>
    <t>学年138</t>
    <rPh sb="0" eb="2">
      <t>ガクネン</t>
    </rPh>
    <phoneticPr fontId="44"/>
  </si>
  <si>
    <t>学年139</t>
    <rPh sb="0" eb="2">
      <t>ガクネン</t>
    </rPh>
    <phoneticPr fontId="44"/>
  </si>
  <si>
    <t>学年140</t>
    <rPh sb="0" eb="2">
      <t>ガクネン</t>
    </rPh>
    <phoneticPr fontId="44"/>
  </si>
  <si>
    <t>学年141</t>
    <rPh sb="0" eb="2">
      <t>ガクネン</t>
    </rPh>
    <phoneticPr fontId="44"/>
  </si>
  <si>
    <t>学年142</t>
    <rPh sb="0" eb="2">
      <t>ガクネン</t>
    </rPh>
    <phoneticPr fontId="44"/>
  </si>
  <si>
    <t>学年143</t>
    <rPh sb="0" eb="2">
      <t>ガクネン</t>
    </rPh>
    <phoneticPr fontId="44"/>
  </si>
  <si>
    <t>学年144</t>
    <rPh sb="0" eb="2">
      <t>ガクネン</t>
    </rPh>
    <phoneticPr fontId="44"/>
  </si>
  <si>
    <t>学年145</t>
    <rPh sb="0" eb="2">
      <t>ガクネン</t>
    </rPh>
    <phoneticPr fontId="44"/>
  </si>
  <si>
    <t>学年146</t>
    <rPh sb="0" eb="2">
      <t>ガクネン</t>
    </rPh>
    <phoneticPr fontId="44"/>
  </si>
  <si>
    <t>学年147</t>
    <rPh sb="0" eb="2">
      <t>ガクネン</t>
    </rPh>
    <phoneticPr fontId="44"/>
  </si>
  <si>
    <t>学年148</t>
    <rPh sb="0" eb="2">
      <t>ガクネン</t>
    </rPh>
    <phoneticPr fontId="44"/>
  </si>
  <si>
    <t>学年149</t>
    <rPh sb="0" eb="2">
      <t>ガクネン</t>
    </rPh>
    <phoneticPr fontId="44"/>
  </si>
  <si>
    <t>学年150</t>
    <rPh sb="0" eb="2">
      <t>ガクネン</t>
    </rPh>
    <phoneticPr fontId="44"/>
  </si>
  <si>
    <t>参加申込書</t>
    <rPh sb="0" eb="2">
      <t>サンカ</t>
    </rPh>
    <rPh sb="2" eb="5">
      <t>モウシコミショ</t>
    </rPh>
    <phoneticPr fontId="44"/>
  </si>
  <si>
    <t>構成メンバー数</t>
    <rPh sb="0" eb="2">
      <t>コウセイ</t>
    </rPh>
    <rPh sb="6" eb="7">
      <t>スウ</t>
    </rPh>
    <phoneticPr fontId="44"/>
  </si>
  <si>
    <t>登録引率者数</t>
    <rPh sb="0" eb="2">
      <t>トウロク</t>
    </rPh>
    <rPh sb="2" eb="5">
      <t>インソツシャ</t>
    </rPh>
    <rPh sb="5" eb="6">
      <t>スウ</t>
    </rPh>
    <phoneticPr fontId="44"/>
  </si>
  <si>
    <t>登録引率者氏名１</t>
    <rPh sb="0" eb="2">
      <t>トウロク</t>
    </rPh>
    <rPh sb="2" eb="5">
      <t>インソツシャ</t>
    </rPh>
    <rPh sb="5" eb="7">
      <t>シメイ</t>
    </rPh>
    <phoneticPr fontId="44"/>
  </si>
  <si>
    <t>登録引率者氏名２</t>
    <rPh sb="0" eb="2">
      <t>トウロク</t>
    </rPh>
    <rPh sb="2" eb="5">
      <t>インソツシャ</t>
    </rPh>
    <rPh sb="5" eb="7">
      <t>シメイ</t>
    </rPh>
    <phoneticPr fontId="44"/>
  </si>
  <si>
    <t>登録引率者氏名３</t>
    <rPh sb="0" eb="2">
      <t>トウロク</t>
    </rPh>
    <rPh sb="2" eb="5">
      <t>インソツシャ</t>
    </rPh>
    <rPh sb="5" eb="7">
      <t>シメイ</t>
    </rPh>
    <phoneticPr fontId="44"/>
  </si>
  <si>
    <t>登録引率者氏名４</t>
    <rPh sb="0" eb="2">
      <t>トウロク</t>
    </rPh>
    <rPh sb="2" eb="5">
      <t>インソツシャ</t>
    </rPh>
    <rPh sb="5" eb="7">
      <t>シメイ</t>
    </rPh>
    <phoneticPr fontId="44"/>
  </si>
  <si>
    <t>登録引率者氏名５</t>
    <rPh sb="0" eb="2">
      <t>トウロク</t>
    </rPh>
    <rPh sb="2" eb="5">
      <t>インソツシャ</t>
    </rPh>
    <rPh sb="5" eb="7">
      <t>シメイ</t>
    </rPh>
    <phoneticPr fontId="44"/>
  </si>
  <si>
    <t>参加費入金日</t>
    <rPh sb="0" eb="3">
      <t>サンカヒ</t>
    </rPh>
    <rPh sb="3" eb="6">
      <t>ニュウキンビ</t>
    </rPh>
    <phoneticPr fontId="44"/>
  </si>
  <si>
    <t>使用曲数</t>
    <rPh sb="0" eb="2">
      <t>シヨウ</t>
    </rPh>
    <rPh sb="2" eb="3">
      <t>キョク</t>
    </rPh>
    <rPh sb="3" eb="4">
      <t>スウ</t>
    </rPh>
    <phoneticPr fontId="44"/>
  </si>
  <si>
    <t>使用楽曲名</t>
    <rPh sb="0" eb="2">
      <t>シヨウ</t>
    </rPh>
    <rPh sb="2" eb="4">
      <t>ガッキョク</t>
    </rPh>
    <rPh sb="4" eb="5">
      <t>メイ</t>
    </rPh>
    <phoneticPr fontId="44"/>
  </si>
  <si>
    <t>作曲者</t>
    <rPh sb="0" eb="3">
      <t>サッキョクシャ</t>
    </rPh>
    <phoneticPr fontId="44"/>
  </si>
  <si>
    <t>出版社</t>
    <rPh sb="0" eb="3">
      <t>シュッパンシャ</t>
    </rPh>
    <phoneticPr fontId="44"/>
  </si>
  <si>
    <t>２．使用許諾の必要が無い場合</t>
    <phoneticPr fontId="44"/>
  </si>
  <si>
    <t>３．編曲使用許諾の必要な場合</t>
    <phoneticPr fontId="44"/>
  </si>
  <si>
    <t>２．使用許諾の必要が無い場合　その他</t>
    <rPh sb="17" eb="18">
      <t>タ</t>
    </rPh>
    <phoneticPr fontId="44"/>
  </si>
  <si>
    <t>確認相手先　社名</t>
    <phoneticPr fontId="44"/>
  </si>
  <si>
    <t>確認相手先　担当者名</t>
    <phoneticPr fontId="44"/>
  </si>
  <si>
    <t>出演団体担当者名</t>
    <phoneticPr fontId="44"/>
  </si>
  <si>
    <t>審　査　委　員　長　　　印</t>
    <rPh sb="0" eb="1">
      <t>シン</t>
    </rPh>
    <rPh sb="2" eb="3">
      <t>サ</t>
    </rPh>
    <phoneticPr fontId="44"/>
  </si>
  <si>
    <t>下記の特殊効果等について使用申請致します。</t>
    <phoneticPr fontId="44"/>
  </si>
  <si>
    <t>審査委員長　殿</t>
    <rPh sb="0" eb="2">
      <t>シンサ</t>
    </rPh>
    <phoneticPr fontId="44"/>
  </si>
  <si>
    <t>使用の有無</t>
    <rPh sb="0" eb="2">
      <t>シヨウ</t>
    </rPh>
    <rPh sb="3" eb="5">
      <t>ウム</t>
    </rPh>
    <phoneticPr fontId="44"/>
  </si>
  <si>
    <t>使用項目１</t>
    <rPh sb="0" eb="2">
      <t>シヨウ</t>
    </rPh>
    <rPh sb="2" eb="4">
      <t>コウモク</t>
    </rPh>
    <phoneticPr fontId="44"/>
  </si>
  <si>
    <t>使用項目２</t>
    <rPh sb="0" eb="2">
      <t>シヨウ</t>
    </rPh>
    <rPh sb="2" eb="4">
      <t>コウモク</t>
    </rPh>
    <phoneticPr fontId="44"/>
  </si>
  <si>
    <t>使用項目３</t>
    <rPh sb="0" eb="2">
      <t>シヨウ</t>
    </rPh>
    <rPh sb="2" eb="4">
      <t>コウモク</t>
    </rPh>
    <phoneticPr fontId="44"/>
  </si>
  <si>
    <t>使用項目４</t>
    <rPh sb="0" eb="2">
      <t>シヨウ</t>
    </rPh>
    <rPh sb="2" eb="4">
      <t>コウモク</t>
    </rPh>
    <phoneticPr fontId="44"/>
  </si>
  <si>
    <t>使用項目５</t>
    <rPh sb="0" eb="2">
      <t>シヨウ</t>
    </rPh>
    <rPh sb="2" eb="4">
      <t>コウモク</t>
    </rPh>
    <phoneticPr fontId="44"/>
  </si>
  <si>
    <t>使用項目６</t>
    <rPh sb="0" eb="2">
      <t>シヨウ</t>
    </rPh>
    <rPh sb="2" eb="4">
      <t>コウモク</t>
    </rPh>
    <phoneticPr fontId="44"/>
  </si>
  <si>
    <t>使用項目７</t>
    <rPh sb="0" eb="2">
      <t>シヨウ</t>
    </rPh>
    <rPh sb="2" eb="4">
      <t>コウモク</t>
    </rPh>
    <phoneticPr fontId="44"/>
  </si>
  <si>
    <t>使用項目８</t>
    <rPh sb="0" eb="2">
      <t>シヨウ</t>
    </rPh>
    <rPh sb="2" eb="4">
      <t>コウモク</t>
    </rPh>
    <phoneticPr fontId="44"/>
  </si>
  <si>
    <t>使用項目９</t>
    <rPh sb="0" eb="2">
      <t>シヨウ</t>
    </rPh>
    <rPh sb="2" eb="4">
      <t>コウモク</t>
    </rPh>
    <phoneticPr fontId="44"/>
  </si>
  <si>
    <t>使用項目１０</t>
    <rPh sb="0" eb="2">
      <t>シヨウ</t>
    </rPh>
    <rPh sb="2" eb="4">
      <t>コウモク</t>
    </rPh>
    <phoneticPr fontId="44"/>
  </si>
  <si>
    <t>使用方法１</t>
    <rPh sb="0" eb="2">
      <t>シヨウ</t>
    </rPh>
    <rPh sb="2" eb="4">
      <t>ホウホウ</t>
    </rPh>
    <phoneticPr fontId="44"/>
  </si>
  <si>
    <t>使用方法２</t>
    <rPh sb="0" eb="2">
      <t>シヨウ</t>
    </rPh>
    <rPh sb="2" eb="4">
      <t>ホウホウ</t>
    </rPh>
    <phoneticPr fontId="44"/>
  </si>
  <si>
    <t>使用方法３</t>
    <rPh sb="0" eb="2">
      <t>シヨウ</t>
    </rPh>
    <rPh sb="2" eb="4">
      <t>ホウホウ</t>
    </rPh>
    <phoneticPr fontId="44"/>
  </si>
  <si>
    <t>使用方法４</t>
    <rPh sb="0" eb="2">
      <t>シヨウ</t>
    </rPh>
    <rPh sb="2" eb="4">
      <t>ホウホウ</t>
    </rPh>
    <phoneticPr fontId="44"/>
  </si>
  <si>
    <t>使用方法５</t>
    <rPh sb="0" eb="2">
      <t>シヨウ</t>
    </rPh>
    <rPh sb="2" eb="4">
      <t>ホウホウ</t>
    </rPh>
    <phoneticPr fontId="44"/>
  </si>
  <si>
    <t>使用方法６</t>
    <rPh sb="0" eb="2">
      <t>シヨウ</t>
    </rPh>
    <rPh sb="2" eb="4">
      <t>ホウホウ</t>
    </rPh>
    <phoneticPr fontId="44"/>
  </si>
  <si>
    <t>使用方法７</t>
    <rPh sb="0" eb="2">
      <t>シヨウ</t>
    </rPh>
    <rPh sb="2" eb="4">
      <t>ホウホウ</t>
    </rPh>
    <phoneticPr fontId="44"/>
  </si>
  <si>
    <t>使用方法８</t>
    <rPh sb="0" eb="2">
      <t>シヨウ</t>
    </rPh>
    <rPh sb="2" eb="4">
      <t>ホウホウ</t>
    </rPh>
    <phoneticPr fontId="44"/>
  </si>
  <si>
    <t>使用方法９</t>
    <rPh sb="0" eb="2">
      <t>シヨウ</t>
    </rPh>
    <rPh sb="2" eb="4">
      <t>ホウホウ</t>
    </rPh>
    <phoneticPr fontId="44"/>
  </si>
  <si>
    <t>使用方法１０</t>
    <rPh sb="0" eb="2">
      <t>シヨウ</t>
    </rPh>
    <rPh sb="2" eb="4">
      <t>ホウホウ</t>
    </rPh>
    <phoneticPr fontId="44"/>
  </si>
  <si>
    <t>搬入搬出補助員</t>
    <rPh sb="0" eb="2">
      <t>ハンニュウ</t>
    </rPh>
    <rPh sb="2" eb="4">
      <t>ハンシュツ</t>
    </rPh>
    <rPh sb="4" eb="7">
      <t>ホジョイン</t>
    </rPh>
    <phoneticPr fontId="44"/>
  </si>
  <si>
    <t>計時合図者</t>
    <rPh sb="0" eb="2">
      <t>ケイジ</t>
    </rPh>
    <rPh sb="2" eb="4">
      <t>アイズ</t>
    </rPh>
    <rPh sb="4" eb="5">
      <t>シャ</t>
    </rPh>
    <phoneticPr fontId="44"/>
  </si>
  <si>
    <t>計時合図場所</t>
    <rPh sb="0" eb="2">
      <t>ケイジ</t>
    </rPh>
    <rPh sb="2" eb="4">
      <t>アイズ</t>
    </rPh>
    <rPh sb="4" eb="6">
      <t>バショ</t>
    </rPh>
    <phoneticPr fontId="44"/>
  </si>
  <si>
    <t>計時合図場所その他</t>
    <rPh sb="0" eb="2">
      <t>ケイジ</t>
    </rPh>
    <rPh sb="2" eb="4">
      <t>アイズ</t>
    </rPh>
    <rPh sb="4" eb="6">
      <t>バショ</t>
    </rPh>
    <rPh sb="8" eb="9">
      <t>タ</t>
    </rPh>
    <phoneticPr fontId="44"/>
  </si>
  <si>
    <t>閉会式参加有無</t>
    <rPh sb="0" eb="3">
      <t>ヘイカイシキ</t>
    </rPh>
    <rPh sb="3" eb="5">
      <t>サンカ</t>
    </rPh>
    <rPh sb="5" eb="7">
      <t>ウム</t>
    </rPh>
    <phoneticPr fontId="44"/>
  </si>
  <si>
    <t>閉会式参加人数</t>
    <rPh sb="0" eb="3">
      <t>ヘイカイシキ</t>
    </rPh>
    <rPh sb="3" eb="5">
      <t>サンカ</t>
    </rPh>
    <rPh sb="5" eb="7">
      <t>ニンズウ</t>
    </rPh>
    <phoneticPr fontId="44"/>
  </si>
  <si>
    <t>撮影者１</t>
    <rPh sb="0" eb="3">
      <t>サツエイシャ</t>
    </rPh>
    <phoneticPr fontId="44"/>
  </si>
  <si>
    <t>撮影者２</t>
    <rPh sb="0" eb="3">
      <t>サツエイシャ</t>
    </rPh>
    <phoneticPr fontId="44"/>
  </si>
  <si>
    <t>撮影者３</t>
    <rPh sb="0" eb="3">
      <t>サツエイシャ</t>
    </rPh>
    <phoneticPr fontId="44"/>
  </si>
  <si>
    <t>都道府県</t>
    <rPh sb="0" eb="4">
      <t>トドウフケン</t>
    </rPh>
    <phoneticPr fontId="44"/>
  </si>
  <si>
    <t>役職／
氏名</t>
    <phoneticPr fontId="44"/>
  </si>
  <si>
    <t>写真の提出方法</t>
    <rPh sb="0" eb="2">
      <t>シャシン</t>
    </rPh>
    <rPh sb="3" eb="5">
      <t>テイシュツ</t>
    </rPh>
    <rPh sb="5" eb="7">
      <t>ホウホウ</t>
    </rPh>
    <phoneticPr fontId="44"/>
  </si>
  <si>
    <r>
      <rPr>
        <sz val="18"/>
        <color indexed="8"/>
        <rFont val="ＭＳ Ｐゴシック"/>
        <family val="3"/>
        <charset val="128"/>
      </rPr>
      <t>★参加資格に関わる提出書類</t>
    </r>
    <r>
      <rPr>
        <sz val="24"/>
        <color indexed="8"/>
        <rFont val="ＭＳ Ｐゴシック"/>
        <family val="3"/>
        <charset val="129"/>
      </rPr>
      <t>　「１．参加申込み」</t>
    </r>
    <phoneticPr fontId="44"/>
  </si>
  <si>
    <t>■参加内容について  ※参加する部門・構成および編成は、全国大会実施要項をよく確認し間違いのないようご記入下さい。</t>
    <phoneticPr fontId="44"/>
  </si>
  <si>
    <t>構成</t>
    <phoneticPr fontId="44"/>
  </si>
  <si>
    <t>部門</t>
    <phoneticPr fontId="44"/>
  </si>
  <si>
    <t>団　　体　　名　　　　　　　　　</t>
    <phoneticPr fontId="44"/>
  </si>
  <si>
    <t>岐阜</t>
    <rPh sb="0" eb="2">
      <t>ギフ</t>
    </rPh>
    <phoneticPr fontId="44"/>
  </si>
  <si>
    <t>静岡</t>
    <rPh sb="0" eb="2">
      <t>シズオカ</t>
    </rPh>
    <phoneticPr fontId="44"/>
  </si>
  <si>
    <t>三重</t>
    <rPh sb="0" eb="2">
      <t>ミエ</t>
    </rPh>
    <phoneticPr fontId="44"/>
  </si>
  <si>
    <t>創価中部ファーストスターズ</t>
  </si>
  <si>
    <t>天理教愛町分教会鼓笛隊</t>
  </si>
  <si>
    <t>天理教愛町分教会吹奏楽団</t>
  </si>
  <si>
    <t>・大会で使用する音源に発生する演奏利用料金は大会本部が負担します。JASRAC所定用紙「演奏利用明細書」に必要事項をご記入の上、ご提出下さい。</t>
    <rPh sb="39" eb="41">
      <t>ショテイ</t>
    </rPh>
    <rPh sb="41" eb="43">
      <t>ヨウシ</t>
    </rPh>
    <rPh sb="44" eb="46">
      <t>エンソウ</t>
    </rPh>
    <rPh sb="46" eb="48">
      <t>リヨウ</t>
    </rPh>
    <rPh sb="48" eb="51">
      <t>メイサイショ</t>
    </rPh>
    <phoneticPr fontId="44"/>
  </si>
  <si>
    <t>推薦協会名</t>
    <rPh sb="2" eb="4">
      <t>キョウカイ</t>
    </rPh>
    <phoneticPr fontId="44"/>
  </si>
  <si>
    <t>※加盟団体はリストから選択して下さい。</t>
    <rPh sb="11" eb="13">
      <t>センタク</t>
    </rPh>
    <rPh sb="15" eb="16">
      <t>クダ</t>
    </rPh>
    <phoneticPr fontId="44"/>
  </si>
  <si>
    <t>※未加盟団体は団体名をご記入して下さい。</t>
    <rPh sb="1" eb="4">
      <t>ミカメイ</t>
    </rPh>
    <rPh sb="7" eb="10">
      <t>ダンタイメイ</t>
    </rPh>
    <rPh sb="12" eb="14">
      <t>キニュウ</t>
    </rPh>
    <rPh sb="16" eb="17">
      <t>クダ</t>
    </rPh>
    <phoneticPr fontId="44"/>
  </si>
  <si>
    <t>県協会</t>
    <rPh sb="0" eb="1">
      <t>ケン</t>
    </rPh>
    <rPh sb="1" eb="3">
      <t>キョウカイ</t>
    </rPh>
    <phoneticPr fontId="44"/>
  </si>
  <si>
    <t>団体名（加盟団体）</t>
    <rPh sb="4" eb="6">
      <t>カメイ</t>
    </rPh>
    <rPh sb="6" eb="8">
      <t>ダンタイ</t>
    </rPh>
    <phoneticPr fontId="44"/>
  </si>
  <si>
    <t>団体名（未加盟団体）</t>
    <rPh sb="4" eb="5">
      <t>ミ</t>
    </rPh>
    <rPh sb="5" eb="7">
      <t>カメイ</t>
    </rPh>
    <rPh sb="7" eb="9">
      <t>ダンタイ</t>
    </rPh>
    <phoneticPr fontId="44"/>
  </si>
  <si>
    <t>推薦県協会名</t>
    <rPh sb="2" eb="3">
      <t>ケン</t>
    </rPh>
    <rPh sb="3" eb="5">
      <t>キョウカイ</t>
    </rPh>
    <phoneticPr fontId="44"/>
  </si>
  <si>
    <t>※送料　５００円</t>
    <phoneticPr fontId="44"/>
  </si>
  <si>
    <t>5,000円</t>
    <phoneticPr fontId="44"/>
  </si>
  <si>
    <t>指定席券</t>
  </si>
  <si>
    <t>希望枚数</t>
  </si>
  <si>
    <t>単価（税込）</t>
  </si>
  <si>
    <t>席種</t>
  </si>
  <si>
    <t>■指定席入場券申込み</t>
    <rPh sb="1" eb="4">
      <t>シテイセキ</t>
    </rPh>
    <rPh sb="4" eb="7">
      <t>ニュウジョウケン</t>
    </rPh>
    <rPh sb="7" eb="9">
      <t>モウシコミ</t>
    </rPh>
    <phoneticPr fontId="44"/>
  </si>
  <si>
    <t>主催者指定の各社により撮影された写真、ＶＴＲを二次使用（放送等）されることを</t>
  </si>
  <si>
    <t>【注意】カラーガード部門の音源は、特例を除き著作権法の規制により収録されません。</t>
    <phoneticPr fontId="44"/>
  </si>
  <si>
    <t>一般社団法人日本マーチングバンド協会指定の各社により、写真撮影、録画されることを</t>
  </si>
  <si>
    <t>第４１回マーチングバンド・カラーガード全国大会における当団体の演奏演技について</t>
    <rPh sb="0" eb="1">
      <t>ダイ</t>
    </rPh>
    <rPh sb="3" eb="4">
      <t>カイ</t>
    </rPh>
    <rPh sb="19" eb="21">
      <t>ゼンコク</t>
    </rPh>
    <rPh sb="21" eb="23">
      <t>タイカイ</t>
    </rPh>
    <phoneticPr fontId="44"/>
  </si>
  <si>
    <t>■写真およびDVD撮影販売・二次使用について</t>
  </si>
  <si>
    <t>合図場所</t>
    <rPh sb="0" eb="2">
      <t>アイズ</t>
    </rPh>
    <rPh sb="2" eb="4">
      <t>バショ</t>
    </rPh>
    <phoneticPr fontId="44"/>
  </si>
  <si>
    <t>合図はどなたが行いますか？</t>
    <rPh sb="0" eb="2">
      <t>アイズ</t>
    </rPh>
    <rPh sb="7" eb="8">
      <t>オコナ</t>
    </rPh>
    <phoneticPr fontId="44"/>
  </si>
  <si>
    <t>■演奏演技計時</t>
    <rPh sb="1" eb="3">
      <t>エンソウ</t>
    </rPh>
    <rPh sb="3" eb="5">
      <t>エンギ</t>
    </rPh>
    <rPh sb="5" eb="7">
      <t>ケイジ</t>
    </rPh>
    <phoneticPr fontId="44"/>
  </si>
  <si>
    <t>種　　別</t>
    <rPh sb="0" eb="1">
      <t>シュ</t>
    </rPh>
    <rPh sb="3" eb="4">
      <t>ベツ</t>
    </rPh>
    <phoneticPr fontId="44"/>
  </si>
  <si>
    <t>■駐車証申込み</t>
    <rPh sb="1" eb="3">
      <t>チュウシャ</t>
    </rPh>
    <phoneticPr fontId="44"/>
  </si>
  <si>
    <r>
      <t>参加人数は、</t>
    </r>
    <r>
      <rPr>
        <b/>
        <u/>
        <sz val="11"/>
        <color indexed="56"/>
        <rFont val="ＭＳ Ｐ明朝"/>
        <family val="1"/>
        <charset val="129"/>
      </rPr>
      <t>２５名以内</t>
    </r>
    <r>
      <rPr>
        <sz val="11"/>
        <color indexed="56"/>
        <rFont val="ＭＳ Ｐ明朝"/>
        <family val="1"/>
        <charset val="129"/>
      </rPr>
      <t>でお願いします。</t>
    </r>
    <phoneticPr fontId="44"/>
  </si>
  <si>
    <t>役職１</t>
    <rPh sb="0" eb="2">
      <t>ヤクショク</t>
    </rPh>
    <phoneticPr fontId="44"/>
  </si>
  <si>
    <t>役職２</t>
    <rPh sb="0" eb="2">
      <t>ヤクショク</t>
    </rPh>
    <phoneticPr fontId="44"/>
  </si>
  <si>
    <t>役職３</t>
    <rPh sb="0" eb="2">
      <t>ヤクショク</t>
    </rPh>
    <phoneticPr fontId="44"/>
  </si>
  <si>
    <t>役職４</t>
    <rPh sb="0" eb="2">
      <t>ヤクショク</t>
    </rPh>
    <phoneticPr fontId="44"/>
  </si>
  <si>
    <t>役職５</t>
    <rPh sb="0" eb="2">
      <t>ヤクショク</t>
    </rPh>
    <phoneticPr fontId="44"/>
  </si>
  <si>
    <t>氏名１</t>
    <phoneticPr fontId="44"/>
  </si>
  <si>
    <t>氏名２</t>
    <rPh sb="0" eb="2">
      <t>シメイ</t>
    </rPh>
    <phoneticPr fontId="44"/>
  </si>
  <si>
    <t>氏名３</t>
  </si>
  <si>
    <t>氏名４</t>
    <rPh sb="0" eb="2">
      <t>シメイ</t>
    </rPh>
    <phoneticPr fontId="44"/>
  </si>
  <si>
    <t>氏名５</t>
  </si>
  <si>
    <t>コメント</t>
    <phoneticPr fontId="44"/>
  </si>
  <si>
    <t>・実施規定４．器物を参照のこと。</t>
    <rPh sb="1" eb="3">
      <t>ジッシ</t>
    </rPh>
    <rPh sb="3" eb="5">
      <t>キテイ</t>
    </rPh>
    <rPh sb="7" eb="9">
      <t>キブツ</t>
    </rPh>
    <rPh sb="10" eb="12">
      <t>サンショウ</t>
    </rPh>
    <phoneticPr fontId="44"/>
  </si>
  <si>
    <t>・実施規定４．器物を参照のこと。</t>
    <phoneticPr fontId="44"/>
  </si>
  <si>
    <t>放送用コメント</t>
    <rPh sb="0" eb="2">
      <t>ホウソウ</t>
    </rPh>
    <rPh sb="2" eb="3">
      <t>ヨウ</t>
    </rPh>
    <phoneticPr fontId="44"/>
  </si>
  <si>
    <t>※氏名をご記入ください。</t>
    <rPh sb="1" eb="3">
      <t>シメイ</t>
    </rPh>
    <rPh sb="5" eb="7">
      <t>キニュウ</t>
    </rPh>
    <phoneticPr fontId="44"/>
  </si>
  <si>
    <t>６．マーチングアンケート</t>
    <phoneticPr fontId="44"/>
  </si>
  <si>
    <t>６．カラーガードアンケート</t>
    <phoneticPr fontId="44"/>
  </si>
  <si>
    <t>７．プログラム掲載事項・放送用コメント</t>
    <rPh sb="12" eb="15">
      <t>ホウソウヨウ</t>
    </rPh>
    <phoneticPr fontId="44"/>
  </si>
  <si>
    <t>■放送用コメント</t>
    <rPh sb="1" eb="4">
      <t>ホウソウヨウ</t>
    </rPh>
    <phoneticPr fontId="44"/>
  </si>
  <si>
    <t>【出演者席について】</t>
  </si>
  <si>
    <t>■出演団体用記録席</t>
    <rPh sb="1" eb="3">
      <t>シュツエン</t>
    </rPh>
    <phoneticPr fontId="44"/>
  </si>
  <si>
    <r>
      <t>■出演</t>
    </r>
    <r>
      <rPr>
        <b/>
        <sz val="12"/>
        <color indexed="8"/>
        <rFont val="ＭＳ Ｐゴシック"/>
        <family val="3"/>
        <charset val="129"/>
      </rPr>
      <t>団体用記録席</t>
    </r>
    <rPh sb="1" eb="3">
      <t>シュツエン</t>
    </rPh>
    <phoneticPr fontId="44"/>
  </si>
  <si>
    <t>区分</t>
    <rPh sb="0" eb="2">
      <t>クブン</t>
    </rPh>
    <phoneticPr fontId="44"/>
  </si>
  <si>
    <t>区分</t>
    <rPh sb="0" eb="2">
      <t>クブン</t>
    </rPh>
    <phoneticPr fontId="44"/>
  </si>
  <si>
    <t>コンテストの部</t>
    <rPh sb="6" eb="7">
      <t>ブ</t>
    </rPh>
    <phoneticPr fontId="44"/>
  </si>
  <si>
    <t>フェスティバルの部</t>
    <rPh sb="8" eb="9">
      <t>ブ</t>
    </rPh>
    <phoneticPr fontId="44"/>
  </si>
  <si>
    <r>
      <rPr>
        <sz val="18"/>
        <color indexed="8"/>
        <rFont val="ＭＳ Ｐゴシック"/>
        <family val="3"/>
        <charset val="128"/>
      </rPr>
      <t>★参加資格に関わる提出書類</t>
    </r>
    <r>
      <rPr>
        <sz val="24"/>
        <color indexed="8"/>
        <rFont val="ＭＳ Ｐゴシック"/>
        <family val="3"/>
        <charset val="129"/>
      </rPr>
      <t>　「２．構成メンバー」</t>
    </r>
    <phoneticPr fontId="44"/>
  </si>
  <si>
    <r>
      <t>■構成メンバー　　　</t>
    </r>
    <r>
      <rPr>
        <b/>
        <sz val="12"/>
        <color indexed="10"/>
        <rFont val="ＭＳ Ｐゴシック"/>
        <family val="3"/>
        <charset val="128"/>
      </rPr>
      <t>※氏名・年齢・学年を入力して下さい。</t>
    </r>
    <phoneticPr fontId="44"/>
  </si>
  <si>
    <r>
      <t>■登録引率者数　※登録引率者は、構成メンバー数に関係なく、</t>
    </r>
    <r>
      <rPr>
        <b/>
        <sz val="12"/>
        <color indexed="10"/>
        <rFont val="ＭＳ Ｐゴシック"/>
        <family val="3"/>
        <charset val="128"/>
      </rPr>
      <t>１団体５名まで</t>
    </r>
    <r>
      <rPr>
        <sz val="12"/>
        <color indexed="8"/>
        <rFont val="ＭＳ Ｐゴシック"/>
        <family val="3"/>
        <charset val="129"/>
      </rPr>
      <t>登録することができます。</t>
    </r>
    <phoneticPr fontId="44"/>
  </si>
  <si>
    <t>構成メンバーと登録引率者が重複することはありません。</t>
    <phoneticPr fontId="44"/>
  </si>
  <si>
    <t>※使用許諾を証明する書類の写しは、Ａ４サイズで添付して下さい。</t>
    <phoneticPr fontId="44"/>
  </si>
  <si>
    <t>※市販の楽譜を利用する場合は、スコアーの表紙及び、購入を証明する領収証等のコピーを添付して提出して頂きます。但し、購入を証明する領収証等がない場合は、その理由書を添付の上、スコアーの表紙を提出してください。</t>
    <phoneticPr fontId="44"/>
  </si>
  <si>
    <t>２．使用許諾の必要が無い　　　　　　場合</t>
    <phoneticPr fontId="44"/>
  </si>
  <si>
    <t>３．編曲使用許諾の必要な　　　　　　　　　　　　　場合</t>
    <phoneticPr fontId="44"/>
  </si>
  <si>
    <t>・申請があった団体へは、後日回答を送付します。</t>
    <phoneticPr fontId="44"/>
  </si>
  <si>
    <t>６．マーチングアンケート</t>
    <phoneticPr fontId="44"/>
  </si>
  <si>
    <t>■演奏演技計時</t>
    <phoneticPr fontId="44"/>
  </si>
  <si>
    <t>　</t>
    <phoneticPr fontId="44"/>
  </si>
  <si>
    <t>６．カラーガードアンケート</t>
    <phoneticPr fontId="44"/>
  </si>
  <si>
    <r>
      <t>→→→→→　　　　　　　　　　　　　</t>
    </r>
    <r>
      <rPr>
        <sz val="8"/>
        <color indexed="8"/>
        <rFont val="ＭＳ Ｐゴシック"/>
        <family val="3"/>
        <charset val="128"/>
      </rPr>
      <t>その他の場合</t>
    </r>
    <phoneticPr fontId="44"/>
  </si>
  <si>
    <t>県名</t>
    <phoneticPr fontId="44"/>
  </si>
  <si>
    <t>レコード会社</t>
    <rPh sb="4" eb="6">
      <t>カイシャ</t>
    </rPh>
    <phoneticPr fontId="44"/>
  </si>
  <si>
    <t>レコード番号</t>
    <rPh sb="4" eb="6">
      <t>バンゴウ</t>
    </rPh>
    <phoneticPr fontId="44"/>
  </si>
  <si>
    <t>・使用許諾の状況</t>
    <rPh sb="1" eb="3">
      <t>シヨウ</t>
    </rPh>
    <rPh sb="3" eb="5">
      <t>キョダク</t>
    </rPh>
    <rPh sb="6" eb="8">
      <t>ジョウキョウ</t>
    </rPh>
    <phoneticPr fontId="44"/>
  </si>
  <si>
    <t>●使用許諾の状況により、次の書類を必ず添付して下さい。</t>
    <phoneticPr fontId="44"/>
  </si>
  <si>
    <t>２．条件ありで許諾された（無料）→ 版元より出される許諾を証明する書類の写しを添付すること</t>
  </si>
  <si>
    <t>３．条件ありで許諾された（有料）→ 版元より出される許諾を証明する書類の写し及び振り込み済みの用紙（領収書、振込控等）の写しを添付すること</t>
    <phoneticPr fontId="44"/>
  </si>
  <si>
    <t>４．許諾の必要がない（自作曲等）→ 書類添付の必要なし</t>
  </si>
  <si>
    <r>
      <rPr>
        <sz val="18"/>
        <color indexed="8"/>
        <rFont val="ＭＳ Ｐゴシック"/>
        <family val="3"/>
        <charset val="128"/>
      </rPr>
      <t>★参加資格に関わる提出書類</t>
    </r>
    <r>
      <rPr>
        <sz val="24"/>
        <color indexed="8"/>
        <rFont val="ＭＳ Ｐゴシック"/>
        <family val="3"/>
        <charset val="129"/>
      </rPr>
      <t>　「３．音楽著作権使用許諾に関する確認」</t>
    </r>
    <r>
      <rPr>
        <sz val="18"/>
        <color indexed="8"/>
        <rFont val="ＭＳ Ｐゴシック"/>
        <family val="3"/>
        <charset val="128"/>
      </rPr>
      <t>(カラーガード部門)</t>
    </r>
    <phoneticPr fontId="44"/>
  </si>
  <si>
    <t>・JASRAC所定用紙「録音利用明細書」に必要事項をご記入の上、ご提出下さい。</t>
    <phoneticPr fontId="44"/>
  </si>
  <si>
    <r>
      <t>※実施要項の「</t>
    </r>
    <r>
      <rPr>
        <sz val="11"/>
        <color indexed="10"/>
        <rFont val="ＭＳ Ｐゴシック"/>
        <family val="3"/>
        <charset val="129"/>
      </rPr>
      <t>大会における著作権について」を必ずご確認ください。</t>
    </r>
    <rPh sb="3" eb="5">
      <t>ヨウコウ</t>
    </rPh>
    <phoneticPr fontId="44"/>
  </si>
  <si>
    <r>
      <t>※実施要項の</t>
    </r>
    <r>
      <rPr>
        <sz val="11"/>
        <color indexed="10"/>
        <rFont val="ＭＳ Ｐゴシック"/>
        <family val="3"/>
        <charset val="129"/>
      </rPr>
      <t>「大会における著作権について」を必ずご確認ください。</t>
    </r>
    <rPh sb="3" eb="5">
      <t>ヨウコウ</t>
    </rPh>
    <phoneticPr fontId="44"/>
  </si>
  <si>
    <t>ジュニアの部（中学生以下）</t>
    <rPh sb="5" eb="6">
      <t>ブ</t>
    </rPh>
    <rPh sb="7" eb="10">
      <t>チュウガクセイ</t>
    </rPh>
    <rPh sb="10" eb="12">
      <t>イカ</t>
    </rPh>
    <phoneticPr fontId="44"/>
  </si>
  <si>
    <t>→ 書類添付の必要なし</t>
  </si>
  <si>
    <t>４．許諾の必要がない（自作曲等）</t>
    <phoneticPr fontId="44"/>
  </si>
  <si>
    <t>振込控等）の写しを添付すること</t>
    <phoneticPr fontId="44"/>
  </si>
  <si>
    <t>→ 版元より出される許諾を証明する書類の写し及び振り込み済みの用紙（領収書、</t>
    <phoneticPr fontId="44"/>
  </si>
  <si>
    <t>３．条件ありで許諾された（有料）</t>
    <phoneticPr fontId="44"/>
  </si>
  <si>
    <t>→ 版元より出される許諾を証明する書類の写しを添付すること</t>
  </si>
  <si>
    <t>２．条件ありで許諾された（無料）</t>
    <phoneticPr fontId="44"/>
  </si>
  <si>
    <t>添付すること</t>
  </si>
  <si>
    <t>→ 版元より出される確認書の写しまたは各団体で作成した確認書（別紙Ⅰ参照）を</t>
    <phoneticPr fontId="44"/>
  </si>
  <si>
    <t xml:space="preserve">１．条件なしで許諾された 　　　 </t>
    <phoneticPr fontId="44"/>
  </si>
  <si>
    <t>●使用許諾の状況により、次の書類を必ず添付して下さい。</t>
  </si>
  <si>
    <t>３．音楽著作権使用許諾に関する確認書</t>
  </si>
  <si>
    <t>区分</t>
    <rPh sb="0" eb="2">
      <t>クブン</t>
    </rPh>
    <phoneticPr fontId="44"/>
  </si>
  <si>
    <t>１．条件なしで許諾された</t>
    <phoneticPr fontId="44"/>
  </si>
  <si>
    <t>２．条件ありで許諾された（無料）</t>
    <phoneticPr fontId="44"/>
  </si>
  <si>
    <t>３．条件ありで許諾された（有料）</t>
    <phoneticPr fontId="44"/>
  </si>
  <si>
    <t>４．許諾の必要がない（自作曲等）</t>
    <phoneticPr fontId="44"/>
  </si>
  <si>
    <t>著作権(カラーガード)</t>
    <phoneticPr fontId="44"/>
  </si>
  <si>
    <t>著作権（マーチング）</t>
    <phoneticPr fontId="44"/>
  </si>
  <si>
    <t>・使用許諾の状況</t>
    <phoneticPr fontId="44"/>
  </si>
  <si>
    <t>１．参加申込書</t>
  </si>
  <si>
    <t>３．音楽著作権使用許諾に関する確認書（伴う添付書類）</t>
    <rPh sb="19" eb="20">
      <t>トモナ</t>
    </rPh>
    <rPh sb="21" eb="23">
      <t>テンプ</t>
    </rPh>
    <rPh sb="23" eb="25">
      <t>ショルイ</t>
    </rPh>
    <phoneticPr fontId="44"/>
  </si>
  <si>
    <t>６．アンケート</t>
  </si>
  <si>
    <t>データの名前には必ず団体名を付けて下さい。　　
例）（参加団体名）参加に関わる提出内容</t>
    <rPh sb="27" eb="29">
      <t>サンカ</t>
    </rPh>
    <rPh sb="29" eb="32">
      <t>ダンタイメイ</t>
    </rPh>
    <phoneticPr fontId="44"/>
  </si>
  <si>
    <t>５．特殊効果申請書（※特殊効果を使用しない場合も、ご提出ください）</t>
    <rPh sb="11" eb="13">
      <t>トクシュ</t>
    </rPh>
    <rPh sb="13" eb="15">
      <t>コウカ</t>
    </rPh>
    <rPh sb="16" eb="18">
      <t>シヨウ</t>
    </rPh>
    <rPh sb="21" eb="23">
      <t>バアイ</t>
    </rPh>
    <rPh sb="26" eb="28">
      <t>テイシュツ</t>
    </rPh>
    <phoneticPr fontId="1"/>
  </si>
  <si>
    <t>（カラーガード部門）</t>
    <rPh sb="7" eb="9">
      <t>ブモン</t>
    </rPh>
    <phoneticPr fontId="44"/>
  </si>
  <si>
    <t>すべてのデータ入力が完了しましたら、データ内以下のシートを印刷してください。</t>
    <phoneticPr fontId="44"/>
  </si>
  <si>
    <t>印刷した上記シート及び「４．JASRAC所定用紙」を、
大会事務局（県協会・東海支部）まで提出してください。</t>
    <rPh sb="0" eb="2">
      <t>インサツ</t>
    </rPh>
    <rPh sb="4" eb="6">
      <t>ジョウキ</t>
    </rPh>
    <rPh sb="9" eb="10">
      <t>オヨ</t>
    </rPh>
    <rPh sb="28" eb="30">
      <t>タイカイ</t>
    </rPh>
    <rPh sb="30" eb="33">
      <t>ジムキョク</t>
    </rPh>
    <rPh sb="34" eb="35">
      <t>ケン</t>
    </rPh>
    <rPh sb="35" eb="37">
      <t>キョウカイ</t>
    </rPh>
    <rPh sb="38" eb="40">
      <t>トウカイ</t>
    </rPh>
    <rPh sb="40" eb="42">
      <t>シブ</t>
    </rPh>
    <rPh sb="45" eb="47">
      <t>テイシュツ</t>
    </rPh>
    <phoneticPr fontId="44"/>
  </si>
  <si>
    <t>７．プログラム掲載事項・放送用コメント</t>
    <phoneticPr fontId="1"/>
  </si>
  <si>
    <t>８．チケット申込書</t>
    <rPh sb="6" eb="9">
      <t>モウシコミショ</t>
    </rPh>
    <phoneticPr fontId="44"/>
  </si>
  <si>
    <t>■入場券申込み【指定席】</t>
    <rPh sb="8" eb="11">
      <t>シテイセキ</t>
    </rPh>
    <phoneticPr fontId="44"/>
  </si>
  <si>
    <t>枚</t>
    <rPh sb="0" eb="1">
      <t>マイ</t>
    </rPh>
    <phoneticPr fontId="44"/>
  </si>
  <si>
    <t>※協会販売分の指定席が超過した場合は、枚数の調整をさせていただきます。</t>
  </si>
  <si>
    <t>※なお、提出された希望枚数を基準として調整しますので、調整後の変更はできません。</t>
  </si>
  <si>
    <t>８．チケット申込書（※指定席を申し込まない場合も、ご提出ください）</t>
    <rPh sb="6" eb="9">
      <t>モウシコミショ</t>
    </rPh>
    <rPh sb="11" eb="14">
      <t>シテイセキ</t>
    </rPh>
    <rPh sb="15" eb="16">
      <t>モウ</t>
    </rPh>
    <rPh sb="17" eb="18">
      <t>コ</t>
    </rPh>
    <rPh sb="21" eb="23">
      <t>バアイ</t>
    </rPh>
    <rPh sb="26" eb="28">
      <t>テイシュツ</t>
    </rPh>
    <phoneticPr fontId="1"/>
  </si>
  <si>
    <t>・構成メンバーとは当日演技フロアに入場し、演奏演技及び指揮を行う者です。</t>
    <phoneticPr fontId="1"/>
  </si>
  <si>
    <t>※出演団体打ち合わせ会にて、各県協会に提出された書類（押印されたもの）と差し替えますので、押印なしで送付してください</t>
    <rPh sb="1" eb="3">
      <t>シュツエン</t>
    </rPh>
    <rPh sb="3" eb="5">
      <t>ダンタイ</t>
    </rPh>
    <rPh sb="5" eb="6">
      <t>ウ</t>
    </rPh>
    <rPh sb="7" eb="8">
      <t>ア</t>
    </rPh>
    <rPh sb="10" eb="11">
      <t>カイ</t>
    </rPh>
    <rPh sb="14" eb="15">
      <t>カク</t>
    </rPh>
    <rPh sb="15" eb="16">
      <t>ケン</t>
    </rPh>
    <rPh sb="16" eb="18">
      <t>キョウカイ</t>
    </rPh>
    <rPh sb="19" eb="21">
      <t>テイシュツ</t>
    </rPh>
    <rPh sb="24" eb="26">
      <t>ショルイ</t>
    </rPh>
    <rPh sb="27" eb="29">
      <t>オウイン</t>
    </rPh>
    <rPh sb="36" eb="37">
      <t>サ</t>
    </rPh>
    <rPh sb="38" eb="39">
      <t>カ</t>
    </rPh>
    <rPh sb="45" eb="47">
      <t>オウイン</t>
    </rPh>
    <rPh sb="50" eb="52">
      <t>ソウフ</t>
    </rPh>
    <phoneticPr fontId="44"/>
  </si>
  <si>
    <t>※出演団体打ち合わせ会にコピーを持参してください。</t>
    <rPh sb="1" eb="3">
      <t>シュツエン</t>
    </rPh>
    <rPh sb="3" eb="5">
      <t>ダンタイ</t>
    </rPh>
    <rPh sb="5" eb="6">
      <t>ウ</t>
    </rPh>
    <rPh sb="7" eb="8">
      <t>ア</t>
    </rPh>
    <rPh sb="10" eb="11">
      <t>カイ</t>
    </rPh>
    <rPh sb="16" eb="18">
      <t>ジサン</t>
    </rPh>
    <phoneticPr fontId="44"/>
  </si>
  <si>
    <t>指揮台の上</t>
    <rPh sb="0" eb="3">
      <t>シキダイ</t>
    </rPh>
    <rPh sb="4" eb="5">
      <t>ウエ</t>
    </rPh>
    <phoneticPr fontId="44"/>
  </si>
  <si>
    <t>データ入力完了後、保存をして事務局（sano@fujinohana-h.ed.jp）へE-mail添付してご提出ください。</t>
    <rPh sb="14" eb="17">
      <t>ジムキョク</t>
    </rPh>
    <phoneticPr fontId="44"/>
  </si>
  <si>
    <t>×</t>
    <phoneticPr fontId="1"/>
  </si>
  <si>
    <t>×</t>
    <phoneticPr fontId="44"/>
  </si>
  <si>
    <t>器物</t>
    <rPh sb="0" eb="2">
      <t>キブツ</t>
    </rPh>
    <phoneticPr fontId="44"/>
  </si>
  <si>
    <t>縦１</t>
    <rPh sb="0" eb="1">
      <t>タテ</t>
    </rPh>
    <phoneticPr fontId="44"/>
  </si>
  <si>
    <t>横１</t>
    <rPh sb="0" eb="1">
      <t>ヨコ</t>
    </rPh>
    <phoneticPr fontId="44"/>
  </si>
  <si>
    <t>高さ１</t>
    <rPh sb="0" eb="1">
      <t>タカ</t>
    </rPh>
    <phoneticPr fontId="44"/>
  </si>
  <si>
    <t>縦２</t>
    <rPh sb="0" eb="1">
      <t>タテ</t>
    </rPh>
    <phoneticPr fontId="44"/>
  </si>
  <si>
    <t>横２</t>
    <rPh sb="0" eb="1">
      <t>ヨコ</t>
    </rPh>
    <phoneticPr fontId="44"/>
  </si>
  <si>
    <t>高さ２</t>
    <rPh sb="0" eb="1">
      <t>タカ</t>
    </rPh>
    <phoneticPr fontId="44"/>
  </si>
  <si>
    <t>縦３</t>
    <rPh sb="0" eb="1">
      <t>タテ</t>
    </rPh>
    <phoneticPr fontId="44"/>
  </si>
  <si>
    <t>横３</t>
    <rPh sb="0" eb="1">
      <t>ヨコ</t>
    </rPh>
    <phoneticPr fontId="44"/>
  </si>
  <si>
    <t>高さ３</t>
    <rPh sb="0" eb="1">
      <t>タカ</t>
    </rPh>
    <phoneticPr fontId="44"/>
  </si>
  <si>
    <t>縦４</t>
    <rPh sb="0" eb="1">
      <t>タテ</t>
    </rPh>
    <phoneticPr fontId="44"/>
  </si>
  <si>
    <t>横４</t>
    <rPh sb="0" eb="1">
      <t>ヨコ</t>
    </rPh>
    <phoneticPr fontId="44"/>
  </si>
  <si>
    <t>高さ４</t>
    <rPh sb="0" eb="1">
      <t>タカ</t>
    </rPh>
    <phoneticPr fontId="44"/>
  </si>
  <si>
    <t>縦５</t>
    <rPh sb="0" eb="1">
      <t>タテ</t>
    </rPh>
    <phoneticPr fontId="44"/>
  </si>
  <si>
    <t>横５</t>
    <rPh sb="0" eb="1">
      <t>ヨコ</t>
    </rPh>
    <phoneticPr fontId="44"/>
  </si>
  <si>
    <t>高さ５</t>
    <rPh sb="0" eb="1">
      <t>タカ</t>
    </rPh>
    <phoneticPr fontId="44"/>
  </si>
  <si>
    <t>縦６</t>
    <rPh sb="0" eb="1">
      <t>タテ</t>
    </rPh>
    <phoneticPr fontId="44"/>
  </si>
  <si>
    <t>横６</t>
    <rPh sb="0" eb="1">
      <t>ヨコ</t>
    </rPh>
    <phoneticPr fontId="44"/>
  </si>
  <si>
    <t>高さ６</t>
    <rPh sb="0" eb="1">
      <t>タカ</t>
    </rPh>
    <phoneticPr fontId="44"/>
  </si>
  <si>
    <t>縦７</t>
    <rPh sb="0" eb="1">
      <t>タテ</t>
    </rPh>
    <phoneticPr fontId="44"/>
  </si>
  <si>
    <t>横７</t>
    <rPh sb="0" eb="1">
      <t>ヨコ</t>
    </rPh>
    <phoneticPr fontId="44"/>
  </si>
  <si>
    <t>高さ７</t>
    <rPh sb="0" eb="1">
      <t>タカ</t>
    </rPh>
    <phoneticPr fontId="44"/>
  </si>
  <si>
    <t>縦８</t>
    <rPh sb="0" eb="1">
      <t>タテ</t>
    </rPh>
    <phoneticPr fontId="44"/>
  </si>
  <si>
    <t>横８</t>
    <rPh sb="0" eb="1">
      <t>ヨコ</t>
    </rPh>
    <phoneticPr fontId="44"/>
  </si>
  <si>
    <t>高さ８</t>
    <rPh sb="0" eb="1">
      <t>タカ</t>
    </rPh>
    <phoneticPr fontId="44"/>
  </si>
  <si>
    <t>縦９</t>
    <rPh sb="0" eb="1">
      <t>タテ</t>
    </rPh>
    <phoneticPr fontId="44"/>
  </si>
  <si>
    <t>横９</t>
    <rPh sb="0" eb="1">
      <t>ヨコ</t>
    </rPh>
    <phoneticPr fontId="44"/>
  </si>
  <si>
    <t>高さ９</t>
    <rPh sb="0" eb="1">
      <t>タカ</t>
    </rPh>
    <phoneticPr fontId="44"/>
  </si>
  <si>
    <t>縦１０</t>
    <rPh sb="0" eb="1">
      <t>タテ</t>
    </rPh>
    <phoneticPr fontId="44"/>
  </si>
  <si>
    <t>横１０</t>
    <rPh sb="0" eb="1">
      <t>ヨコ</t>
    </rPh>
    <phoneticPr fontId="44"/>
  </si>
  <si>
    <t>高さ１０</t>
    <rPh sb="0" eb="1">
      <t>タカ</t>
    </rPh>
    <phoneticPr fontId="44"/>
  </si>
  <si>
    <t>・規格：180㎝×120㎝×150㎝ 以内の立体</t>
    <rPh sb="1" eb="3">
      <t>キカク</t>
    </rPh>
    <rPh sb="19" eb="21">
      <t>イナイ</t>
    </rPh>
    <rPh sb="22" eb="24">
      <t>リッタイ</t>
    </rPh>
    <phoneticPr fontId="44"/>
  </si>
  <si>
    <r>
      <t>注意点→</t>
    </r>
    <r>
      <rPr>
        <sz val="11"/>
        <color rgb="FFFF0000"/>
        <rFont val="ＭＳ Ｐゴシック"/>
        <family val="3"/>
        <charset val="128"/>
      </rPr>
      <t>大きさ（縦横高さ）cm</t>
    </r>
    <rPh sb="0" eb="3">
      <t>チュウイテン</t>
    </rPh>
    <rPh sb="4" eb="5">
      <t>オオ</t>
    </rPh>
    <rPh sb="8" eb="9">
      <t>タテ</t>
    </rPh>
    <rPh sb="9" eb="10">
      <t>ヨコ</t>
    </rPh>
    <rPh sb="10" eb="11">
      <t>タカ</t>
    </rPh>
    <phoneticPr fontId="1"/>
  </si>
  <si>
    <r>
      <rPr>
        <sz val="11"/>
        <rFont val="ＭＳ Ｐ明朝"/>
        <family val="1"/>
        <charset val="128"/>
      </rPr>
      <t>注意点→</t>
    </r>
    <r>
      <rPr>
        <sz val="11"/>
        <color indexed="10"/>
        <rFont val="ＭＳ Ｐ明朝"/>
        <family val="1"/>
        <charset val="129"/>
      </rPr>
      <t>大きさ（縦横高さ）cm</t>
    </r>
    <rPh sb="4" eb="5">
      <t>オオ</t>
    </rPh>
    <rPh sb="8" eb="9">
      <t>タテ</t>
    </rPh>
    <rPh sb="9" eb="10">
      <t>ヨコ</t>
    </rPh>
    <rPh sb="10" eb="11">
      <t>タカ</t>
    </rPh>
    <phoneticPr fontId="44"/>
  </si>
  <si>
    <t>・規格：180㎝×120㎝×150㎝ 以内の立体</t>
    <phoneticPr fontId="44"/>
  </si>
  <si>
    <t>Sunshine of Imperial</t>
  </si>
  <si>
    <t>高等学校の部（高校生）</t>
    <phoneticPr fontId="44"/>
  </si>
  <si>
    <t>ゆうちょ銀行 店番２１８ （普通） 口座番号 ０８５０８５６</t>
  </si>
  <si>
    <t>日本マーチングバンド協会東海支部</t>
  </si>
  <si>
    <t>記号１２１９０　番号８５０８５６１</t>
    <phoneticPr fontId="1"/>
  </si>
  <si>
    <t>■搬入搬出補助員の申請</t>
    <phoneticPr fontId="1"/>
  </si>
  <si>
    <t>■搬入搬出補助員の申請</t>
    <phoneticPr fontId="44"/>
  </si>
  <si>
    <r>
      <t>ｴﾝﾄﾘｰNo</t>
    </r>
    <r>
      <rPr>
        <sz val="11"/>
        <rFont val="ＭＳ Ｐ明朝"/>
        <family val="1"/>
        <charset val="129"/>
      </rPr>
      <t>.</t>
    </r>
    <phoneticPr fontId="44"/>
  </si>
  <si>
    <r>
      <t>ｴﾝﾄﾘｰNo</t>
    </r>
    <r>
      <rPr>
        <sz val="11"/>
        <color indexed="8"/>
        <rFont val="ＭＳ Ｐ明朝"/>
        <family val="1"/>
        <charset val="129"/>
      </rPr>
      <t>.</t>
    </r>
    <phoneticPr fontId="44"/>
  </si>
  <si>
    <t>ｴﾝﾄﾘｰNo.</t>
    <phoneticPr fontId="44"/>
  </si>
  <si>
    <t>■搬入搬出補助員</t>
    <phoneticPr fontId="44"/>
  </si>
  <si>
    <t>■演技計時補助員</t>
    <rPh sb="1" eb="3">
      <t>エンギ</t>
    </rPh>
    <rPh sb="3" eb="5">
      <t>ケイジ</t>
    </rPh>
    <rPh sb="5" eb="8">
      <t>ホジョイン</t>
    </rPh>
    <phoneticPr fontId="44"/>
  </si>
  <si>
    <t>■演技計時補助員（音響係）</t>
    <rPh sb="1" eb="3">
      <t>エンギ</t>
    </rPh>
    <rPh sb="3" eb="5">
      <t>ケイジ</t>
    </rPh>
    <rPh sb="5" eb="8">
      <t>ホジョイン</t>
    </rPh>
    <rPh sb="9" eb="11">
      <t>オンキョウ</t>
    </rPh>
    <rPh sb="11" eb="12">
      <t>カカリ</t>
    </rPh>
    <phoneticPr fontId="44"/>
  </si>
  <si>
    <t>※カラーガード部門は、登録引率者より１名を演技計時補助員とする。</t>
    <rPh sb="7" eb="9">
      <t>ブモン</t>
    </rPh>
    <rPh sb="11" eb="13">
      <t>トウロク</t>
    </rPh>
    <rPh sb="13" eb="16">
      <t>インソツシャ</t>
    </rPh>
    <rPh sb="19" eb="20">
      <t>ナ</t>
    </rPh>
    <rPh sb="21" eb="23">
      <t>エンギ</t>
    </rPh>
    <rPh sb="23" eb="25">
      <t>ケイジ</t>
    </rPh>
    <rPh sb="25" eb="28">
      <t>ホジョイン</t>
    </rPh>
    <phoneticPr fontId="1"/>
  </si>
  <si>
    <t>・登録引率者の中からお決めください。</t>
    <rPh sb="1" eb="3">
      <t>トウロク</t>
    </rPh>
    <rPh sb="3" eb="6">
      <t>インソツシャ</t>
    </rPh>
    <rPh sb="7" eb="8">
      <t>ナカ</t>
    </rPh>
    <rPh sb="11" eb="12">
      <t>キ</t>
    </rPh>
    <phoneticPr fontId="1"/>
  </si>
  <si>
    <t>３．音楽著作権使用許諾に関する確認書</t>
    <phoneticPr fontId="44"/>
  </si>
  <si>
    <t>愛知</t>
    <rPh sb="0" eb="2">
      <t>アイチ</t>
    </rPh>
    <phoneticPr fontId="44"/>
  </si>
  <si>
    <t>※例（123-4567）</t>
    <rPh sb="1" eb="2">
      <t>レイ</t>
    </rPh>
    <phoneticPr fontId="1"/>
  </si>
  <si>
    <t>※例（012-345-6789）</t>
    <rPh sb="1" eb="2">
      <t>レイ</t>
    </rPh>
    <phoneticPr fontId="1"/>
  </si>
  <si>
    <t>・氏名入力は、名字と名前の間に必ず全角スペース</t>
    <phoneticPr fontId="1"/>
  </si>
  <si>
    <t>※名字と名前の間に全角スペースを入れてください。</t>
    <rPh sb="16" eb="17">
      <t>イ</t>
    </rPh>
    <phoneticPr fontId="1"/>
  </si>
  <si>
    <t>■表彰式の参加</t>
    <rPh sb="1" eb="3">
      <t>ヒョウショウ</t>
    </rPh>
    <phoneticPr fontId="1"/>
  </si>
  <si>
    <t>※名字と名前の間に必ず全角スペースを入れてください。</t>
    <rPh sb="11" eb="13">
      <t>ゼンカク</t>
    </rPh>
    <rPh sb="18" eb="19">
      <t>イ</t>
    </rPh>
    <phoneticPr fontId="1"/>
  </si>
  <si>
    <t>■入場券申込み【自由席】</t>
    <rPh sb="8" eb="11">
      <t>ジユウセキ</t>
    </rPh>
    <phoneticPr fontId="44"/>
  </si>
  <si>
    <t>しらさぎ幼稚園マーチングキッズ</t>
  </si>
  <si>
    <t>つつじが丘ジュニアマーチングバンド</t>
  </si>
  <si>
    <t>BLUE TOPAZ</t>
  </si>
  <si>
    <t>スタンド席</t>
    <rPh sb="4" eb="5">
      <t>セキ</t>
    </rPh>
    <phoneticPr fontId="1"/>
  </si>
  <si>
    <t>ブリージャー席</t>
    <rPh sb="6" eb="7">
      <t>セキ</t>
    </rPh>
    <phoneticPr fontId="1"/>
  </si>
  <si>
    <t>関市立関商工高等学校吹奏楽部 The Grant Hero's</t>
  </si>
  <si>
    <t>美濃加茂高等学校マーチングバンド“Brilliant Max”</t>
  </si>
  <si>
    <t>岐阜県立中津川工業高等学校吹奏楽部</t>
  </si>
  <si>
    <t>ヤマハ吹奏楽団</t>
  </si>
  <si>
    <t>静岡県立富士東高等学校吹奏楽部</t>
  </si>
  <si>
    <t>社会福祉法人 愛生会 丹羽保育園</t>
  </si>
  <si>
    <t>白水保育園マーチングバンドブルーエンゼルス</t>
  </si>
  <si>
    <t>ひまわり幼稚園サンフラワードラムコー</t>
  </si>
  <si>
    <t>AIKIYO GOLDEN CUBS</t>
  </si>
  <si>
    <t>天理教愛豊町ブラスバンド</t>
  </si>
  <si>
    <t>AIMACHI</t>
  </si>
  <si>
    <t>豊田市ジュニアマーチングバンド TOYOTA Illusion Magic</t>
  </si>
  <si>
    <t>JADE WINGS</t>
  </si>
  <si>
    <t>愛知東邦大学吹奏楽団</t>
  </si>
  <si>
    <t>三重高等学校吹奏楽部</t>
  </si>
  <si>
    <t>松風福祉会 亀山愛児園</t>
  </si>
  <si>
    <t>字</t>
    <rPh sb="0" eb="1">
      <t>ジ</t>
    </rPh>
    <phoneticPr fontId="1"/>
  </si>
  <si>
    <t>THE FOCUS</t>
  </si>
  <si>
    <t>Guard Team Bump</t>
  </si>
  <si>
    <t>磐田Jr.マーチングバンド Blue Fairies</t>
  </si>
  <si>
    <t>Beanstalk International School</t>
  </si>
  <si>
    <t>TOHO MARCHING BAND</t>
  </si>
  <si>
    <t>１０名まで</t>
    <phoneticPr fontId="1"/>
  </si>
  <si>
    <t>金　　額</t>
    <rPh sb="0" eb="1">
      <t>カネ</t>
    </rPh>
    <rPh sb="3" eb="4">
      <t>ガク</t>
    </rPh>
    <phoneticPr fontId="44"/>
  </si>
  <si>
    <t>円</t>
    <rPh sb="0" eb="1">
      <t>エン</t>
    </rPh>
    <phoneticPr fontId="44"/>
  </si>
  <si>
    <t>※９月２８日(火)の参加団体打合せ会にて、観覧位置（座席）の抽選をさせて頂きます。</t>
    <rPh sb="7" eb="8">
      <t xml:space="preserve">ヒ </t>
    </rPh>
    <phoneticPr fontId="1"/>
  </si>
  <si>
    <t>Ｓ席（3,500円）</t>
    <rPh sb="1" eb="2">
      <t>セキ</t>
    </rPh>
    <rPh sb="8" eb="9">
      <t>エン</t>
    </rPh>
    <phoneticPr fontId="1"/>
  </si>
  <si>
    <t>Ｓ希望席</t>
    <rPh sb="1" eb="3">
      <t>キボウ</t>
    </rPh>
    <rPh sb="3" eb="4">
      <t>セキ</t>
    </rPh>
    <phoneticPr fontId="1"/>
  </si>
  <si>
    <t>Ａ席（2,000円）</t>
    <phoneticPr fontId="1"/>
  </si>
  <si>
    <t>Ａ希望席</t>
    <rPh sb="1" eb="3">
      <t>キボウ</t>
    </rPh>
    <rPh sb="3" eb="4">
      <t>セキ</t>
    </rPh>
    <phoneticPr fontId="1"/>
  </si>
  <si>
    <t>自由席（1,200円）</t>
    <rPh sb="0" eb="2">
      <t>ジユウ</t>
    </rPh>
    <phoneticPr fontId="1"/>
  </si>
  <si>
    <t>撮影者４</t>
    <rPh sb="0" eb="3">
      <t>サツエイシャ</t>
    </rPh>
    <phoneticPr fontId="44"/>
  </si>
  <si>
    <t>Aisai Marching Band BLOWING</t>
  </si>
  <si>
    <t>搬入搬出補助員は、大会当日配布されるビブスを着用することで、演技フロアーに入ることができます。
一般席への入場は、別途入場券が必要（有観客の場合）です｡</t>
    <rPh sb="22" eb="24">
      <t xml:space="preserve">チャクヨウ </t>
    </rPh>
    <rPh sb="30" eb="32">
      <t>エンギ</t>
    </rPh>
    <rPh sb="66" eb="69">
      <t xml:space="preserve">ユウカンキャク </t>
    </rPh>
    <rPh sb="70" eb="72">
      <t xml:space="preserve">バアイ </t>
    </rPh>
    <phoneticPr fontId="44"/>
  </si>
  <si>
    <t>・構成メンバー及び登録引率者が無料で利用出来る座席を準備します。</t>
  </si>
  <si>
    <t>・当日配布する参加章バッチを着用して下さい。</t>
  </si>
  <si>
    <t>・一般の方が出演者席へ入ることはできません。また、構成メンバー及び登録引率者が一般席へ入ることはできません。</t>
  </si>
  <si>
    <t>搬入搬出補助員は、大会当日配布されるビブスを着用することで、演技フロアーに入ることができます。
一般席への入場は、別途入場券が必要（有観客の場合）です｡</t>
    <rPh sb="30" eb="32">
      <t>エンギ</t>
    </rPh>
    <rPh sb="65" eb="68">
      <t xml:space="preserve">ユウカンキャクノ </t>
    </rPh>
    <rPh sb="69" eb="71">
      <t xml:space="preserve">バアイ </t>
    </rPh>
    <phoneticPr fontId="44"/>
  </si>
  <si>
    <t>※完全原稿ご提出後、校正のご連絡がいきますので、必ず校正を行ってください。</t>
    <phoneticPr fontId="44"/>
  </si>
  <si>
    <t>御殿場市立西中学校</t>
  </si>
  <si>
    <t>名古屋経済大学市邨高等学校中学校吹奏楽部</t>
  </si>
  <si>
    <t>寿恵野マーチングバンドTGF</t>
  </si>
  <si>
    <t>SCRAPERS Drum &amp; Bugle Corps</t>
  </si>
  <si>
    <t>Bluujua</t>
  </si>
  <si>
    <r>
      <rPr>
        <sz val="18"/>
        <color indexed="8"/>
        <rFont val="ＭＳ Ｐゴシック"/>
        <family val="3"/>
        <charset val="128"/>
      </rPr>
      <t>※参加資格に関わる提出書類</t>
    </r>
    <r>
      <rPr>
        <sz val="24"/>
        <color indexed="8"/>
        <rFont val="ＭＳ Ｐゴシック"/>
        <family val="3"/>
        <charset val="129"/>
      </rPr>
      <t>　「５．器物・特殊効果申請書」</t>
    </r>
    <rPh sb="17" eb="19">
      <t xml:space="preserve">キブツ </t>
    </rPh>
    <rPh sb="26" eb="27">
      <t>ショ</t>
    </rPh>
    <phoneticPr fontId="44"/>
  </si>
  <si>
    <t>■器物・特殊効果使用について</t>
    <rPh sb="1" eb="3">
      <t xml:space="preserve">キブツ </t>
    </rPh>
    <phoneticPr fontId="1"/>
  </si>
  <si>
    <t>器物・特殊効果を使用する</t>
    <rPh sb="0" eb="2">
      <t xml:space="preserve">キブツ </t>
    </rPh>
    <phoneticPr fontId="1"/>
  </si>
  <si>
    <t>器物・特殊効果を使用しない</t>
    <rPh sb="0" eb="2">
      <t xml:space="preserve">キブツ </t>
    </rPh>
    <phoneticPr fontId="1"/>
  </si>
  <si>
    <t>５．器物・特殊効果申請書</t>
    <rPh sb="2" eb="4">
      <t xml:space="preserve">キブツ </t>
    </rPh>
    <phoneticPr fontId="44"/>
  </si>
  <si>
    <t>40名以内</t>
    <rPh sb="2" eb="3">
      <t>メイ</t>
    </rPh>
    <rPh sb="3" eb="5">
      <t>イナイ</t>
    </rPh>
    <phoneticPr fontId="44"/>
  </si>
  <si>
    <t>41名以上80名以内</t>
    <rPh sb="2" eb="3">
      <t>メイ</t>
    </rPh>
    <rPh sb="3" eb="5">
      <t>イジョウ</t>
    </rPh>
    <rPh sb="7" eb="8">
      <t>メイ</t>
    </rPh>
    <rPh sb="8" eb="10">
      <t>イナイ</t>
    </rPh>
    <phoneticPr fontId="44"/>
  </si>
  <si>
    <t>岐阜県立岐阜商業高等学校吹奏楽部</t>
  </si>
  <si>
    <t>Imperial Sound Drum &amp; Bugle Corps</t>
  </si>
  <si>
    <t>一般の部（年齢制限無し）</t>
    <rPh sb="0" eb="2">
      <t>イッパン</t>
    </rPh>
    <rPh sb="3" eb="4">
      <t>ブ</t>
    </rPh>
    <rPh sb="5" eb="7">
      <t>ネンレイ</t>
    </rPh>
    <rPh sb="7" eb="9">
      <t>セイゲン</t>
    </rPh>
    <rPh sb="9" eb="10">
      <t>ナ</t>
    </rPh>
    <phoneticPr fontId="44"/>
  </si>
  <si>
    <t>マーチングバンド部門</t>
    <rPh sb="8" eb="10">
      <t>ブモン</t>
    </rPh>
    <phoneticPr fontId="1"/>
  </si>
  <si>
    <t>　</t>
    <phoneticPr fontId="1"/>
  </si>
  <si>
    <r>
      <rPr>
        <sz val="18"/>
        <color indexed="8"/>
        <rFont val="ＭＳ Ｐゴシック"/>
        <family val="3"/>
        <charset val="128"/>
      </rPr>
      <t>★参加資格に関わる提出書類</t>
    </r>
    <r>
      <rPr>
        <sz val="24"/>
        <color indexed="8"/>
        <rFont val="ＭＳ Ｐゴシック"/>
        <family val="3"/>
        <charset val="129"/>
      </rPr>
      <t>　「３．音楽著作権使用許諾に関する確認」</t>
    </r>
    <phoneticPr fontId="44"/>
  </si>
  <si>
    <t>(マーチングバンド部門/マーチングパーカッション部門)</t>
    <rPh sb="24" eb="26">
      <t>ブモン</t>
    </rPh>
    <phoneticPr fontId="1"/>
  </si>
  <si>
    <t>●マーチングバンド部門</t>
    <phoneticPr fontId="1"/>
  </si>
  <si>
    <t>●マーチングパーカッション部門</t>
    <rPh sb="13" eb="15">
      <t>ブモン</t>
    </rPh>
    <phoneticPr fontId="1"/>
  </si>
  <si>
    <r>
      <t>当協会の指定する座席において、</t>
    </r>
    <r>
      <rPr>
        <b/>
        <sz val="11"/>
        <color indexed="56"/>
        <rFont val="ＭＳ Ｐ明朝"/>
        <family val="1"/>
        <charset val="129"/>
      </rPr>
      <t>自団体演奏演技中のみ</t>
    </r>
    <r>
      <rPr>
        <sz val="11"/>
        <color indexed="56"/>
        <rFont val="ＭＳ Ｐ明朝"/>
        <family val="1"/>
        <charset val="129"/>
      </rPr>
      <t>撮影をすることができます。</t>
    </r>
    <rPh sb="0" eb="3">
      <t>トウキョウカイ</t>
    </rPh>
    <phoneticPr fontId="44"/>
  </si>
  <si>
    <t>ビデオ撮影･カメラ撮影機材は、家庭用の物のみとさせていただきますので、ご了承下さい。</t>
    <phoneticPr fontId="44"/>
  </si>
  <si>
    <t>当日の申込みは、ご遠慮下さい。</t>
    <phoneticPr fontId="1"/>
  </si>
  <si>
    <t>但し、登録引率者が撮影を行う場合は、入場券は不要です。当日配布する参加章バッチを着用してください。</t>
    <rPh sb="33" eb="36">
      <t>サンカショウ</t>
    </rPh>
    <phoneticPr fontId="44"/>
  </si>
  <si>
    <t>また、フラッシュ撮影は禁止です。</t>
    <phoneticPr fontId="44"/>
  </si>
  <si>
    <t>■通行証申込み</t>
    <rPh sb="1" eb="3">
      <t>ツウコウ</t>
    </rPh>
    <rPh sb="3" eb="4">
      <t>アカシ</t>
    </rPh>
    <phoneticPr fontId="44"/>
  </si>
  <si>
    <t>申込台数</t>
    <rPh sb="0" eb="2">
      <t>モウシコミ</t>
    </rPh>
    <phoneticPr fontId="1"/>
  </si>
  <si>
    <t>当団体は、</t>
    <phoneticPr fontId="44"/>
  </si>
  <si>
    <t>（マーチングバンド部門／マーチングパーカッション部門）</t>
    <rPh sb="24" eb="26">
      <t>ブモン</t>
    </rPh>
    <phoneticPr fontId="44"/>
  </si>
  <si>
    <t>申込台数</t>
    <rPh sb="0" eb="2">
      <t>モウシコミ</t>
    </rPh>
    <phoneticPr fontId="44"/>
  </si>
  <si>
    <t>41名以上100名以内</t>
    <rPh sb="2" eb="3">
      <t>メイ</t>
    </rPh>
    <rPh sb="3" eb="5">
      <t>イジョウ</t>
    </rPh>
    <rPh sb="8" eb="9">
      <t xml:space="preserve">ナ </t>
    </rPh>
    <rPh sb="9" eb="11">
      <t xml:space="preserve">イナイ </t>
    </rPh>
    <phoneticPr fontId="44"/>
  </si>
  <si>
    <t>41名以上100名以内</t>
    <rPh sb="2" eb="3">
      <t>メイ</t>
    </rPh>
    <rPh sb="3" eb="5">
      <t>イジョウ</t>
    </rPh>
    <phoneticPr fontId="44"/>
  </si>
  <si>
    <t>81名以上150名以内</t>
    <rPh sb="2" eb="3">
      <t>メイ</t>
    </rPh>
    <rPh sb="3" eb="5">
      <t>イジョウ</t>
    </rPh>
    <rPh sb="8" eb="9">
      <t xml:space="preserve">ナ </t>
    </rPh>
    <rPh sb="9" eb="11">
      <t xml:space="preserve">イナイ </t>
    </rPh>
    <phoneticPr fontId="44"/>
  </si>
  <si>
    <t>フェスティバルの部</t>
    <phoneticPr fontId="1"/>
  </si>
  <si>
    <t>マーチングパーカッション部門</t>
    <rPh sb="12" eb="14">
      <t>ブモン</t>
    </rPh>
    <phoneticPr fontId="1"/>
  </si>
  <si>
    <t>※出演団体打ち合わせ会(１０月１１日)に、通行証をお渡しします。なお、通行許可証のない車両は、会場内に入ることができません。</t>
    <rPh sb="21" eb="23">
      <t>ツウコウ</t>
    </rPh>
    <phoneticPr fontId="44"/>
  </si>
  <si>
    <t>下記部門へ参加申し込み致します。</t>
    <phoneticPr fontId="44"/>
  </si>
  <si>
    <t>「第51回マーチングバンド東海大会」で使用する楽曲について、下記のとおり報告いたします。</t>
    <rPh sb="3" eb="5">
      <t>キネン</t>
    </rPh>
    <rPh sb="24" eb="26">
      <t>トウカイ</t>
    </rPh>
    <phoneticPr fontId="44"/>
  </si>
  <si>
    <t>「第51回マーチングバンド東海大会」で使用する楽曲について、下記のとおり報告いたします。</t>
    <rPh sb="14" eb="16">
      <t>トウカイ</t>
    </rPh>
    <phoneticPr fontId="44"/>
  </si>
  <si>
    <t>県協会</t>
    <rPh sb="0" eb="1">
      <t xml:space="preserve">ケン </t>
    </rPh>
    <rPh sb="1" eb="3">
      <t xml:space="preserve">キョウカイ </t>
    </rPh>
    <phoneticPr fontId="44"/>
  </si>
  <si>
    <t>所属長・理事長・学校長・顧問・指導者・指揮者・ドラムメジャー・部長など</t>
    <phoneticPr fontId="1"/>
  </si>
  <si>
    <t>大型バス</t>
  </si>
  <si>
    <t>中型バス</t>
  </si>
  <si>
    <t>マイクロバス</t>
  </si>
  <si>
    <t>大型トラック(6t以上)</t>
  </si>
  <si>
    <t>中型トラック(4t以上)</t>
  </si>
  <si>
    <t>小型トラック(4t未満)</t>
  </si>
  <si>
    <t>アンケート(マーチングバンド)</t>
    <phoneticPr fontId="44"/>
  </si>
  <si>
    <t>アンケート(カラーガード)</t>
    <phoneticPr fontId="44"/>
  </si>
  <si>
    <t>演技計時補助員（音響係）</t>
  </si>
  <si>
    <t>合計</t>
    <rPh sb="0" eb="2">
      <t>ゴウケイ</t>
    </rPh>
    <phoneticPr fontId="44"/>
  </si>
  <si>
    <r>
      <rPr>
        <sz val="18"/>
        <color indexed="8"/>
        <rFont val="ＭＳ Ｐゴシック"/>
        <family val="3"/>
        <charset val="128"/>
      </rPr>
      <t>★参加資格に関わる提出書類　</t>
    </r>
    <r>
      <rPr>
        <sz val="24"/>
        <color indexed="8"/>
        <rFont val="ＭＳ Ｐゴシック"/>
        <family val="3"/>
        <charset val="129"/>
      </rPr>
      <t>「４．JASRAC所定用紙「演奏利用明細書」</t>
    </r>
    <phoneticPr fontId="44"/>
  </si>
  <si>
    <r>
      <rPr>
        <sz val="18"/>
        <color indexed="8"/>
        <rFont val="ＭＳ Ｐゴシック"/>
        <family val="3"/>
        <charset val="128"/>
      </rPr>
      <t>★参加資格に関わる提出書類　</t>
    </r>
    <r>
      <rPr>
        <sz val="24"/>
        <color indexed="8"/>
        <rFont val="ＭＳ Ｐゴシック"/>
        <family val="3"/>
        <charset val="129"/>
      </rPr>
      <t>「４．JASRAC所定用紙「録音利用明細書」</t>
    </r>
    <r>
      <rPr>
        <sz val="18"/>
        <color indexed="8"/>
        <rFont val="ＭＳ Ｐゴシック"/>
        <family val="3"/>
        <charset val="128"/>
      </rPr>
      <t>(カラーガード部門のみ)</t>
    </r>
    <rPh sb="28" eb="30">
      <t>ロクオン</t>
    </rPh>
    <rPh sb="30" eb="32">
      <t>リヨウ</t>
    </rPh>
    <rPh sb="32" eb="35">
      <t>メイサイショ</t>
    </rPh>
    <rPh sb="43" eb="45">
      <t>ブモン</t>
    </rPh>
    <phoneticPr fontId="44"/>
  </si>
  <si>
    <r>
      <t xml:space="preserve">１．条件なしで許諾された 　　　 → </t>
    </r>
    <r>
      <rPr>
        <sz val="11"/>
        <color rgb="FF000000"/>
        <rFont val="ＭＳ Ｐ明朝"/>
        <family val="1"/>
        <charset val="128"/>
      </rPr>
      <t>版元より出される確認書の写しまたは各団体で作成した確認書を添付すること</t>
    </r>
    <phoneticPr fontId="44"/>
  </si>
  <si>
    <t>●カラーガード部門</t>
    <phoneticPr fontId="44"/>
  </si>
  <si>
    <t>静岡県立浜松商業高等学校</t>
  </si>
  <si>
    <t>Guard Team Bump Jr.</t>
  </si>
  <si>
    <t>学年151</t>
    <rPh sb="0" eb="2">
      <t>ガクネン</t>
    </rPh>
    <phoneticPr fontId="44"/>
  </si>
  <si>
    <t>学年152</t>
    <rPh sb="0" eb="2">
      <t>ガクネン</t>
    </rPh>
    <phoneticPr fontId="44"/>
  </si>
  <si>
    <t>学年153</t>
    <rPh sb="0" eb="2">
      <t>ガクネン</t>
    </rPh>
    <phoneticPr fontId="44"/>
  </si>
  <si>
    <t>学年154</t>
    <rPh sb="0" eb="2">
      <t>ガクネン</t>
    </rPh>
    <phoneticPr fontId="44"/>
  </si>
  <si>
    <t>学年155</t>
    <rPh sb="0" eb="2">
      <t>ガクネン</t>
    </rPh>
    <phoneticPr fontId="44"/>
  </si>
  <si>
    <t>学年156</t>
    <rPh sb="0" eb="2">
      <t>ガクネン</t>
    </rPh>
    <phoneticPr fontId="44"/>
  </si>
  <si>
    <t>学年157</t>
    <rPh sb="0" eb="2">
      <t>ガクネン</t>
    </rPh>
    <phoneticPr fontId="44"/>
  </si>
  <si>
    <t>学年158</t>
    <rPh sb="0" eb="2">
      <t>ガクネン</t>
    </rPh>
    <phoneticPr fontId="44"/>
  </si>
  <si>
    <t>学年159</t>
    <rPh sb="0" eb="2">
      <t>ガクネン</t>
    </rPh>
    <phoneticPr fontId="44"/>
  </si>
  <si>
    <t>学年160</t>
    <rPh sb="0" eb="2">
      <t>ガクネン</t>
    </rPh>
    <phoneticPr fontId="44"/>
  </si>
  <si>
    <t>学年161</t>
    <rPh sb="0" eb="2">
      <t>ガクネン</t>
    </rPh>
    <phoneticPr fontId="44"/>
  </si>
  <si>
    <t>学年162</t>
    <rPh sb="0" eb="2">
      <t>ガクネン</t>
    </rPh>
    <phoneticPr fontId="44"/>
  </si>
  <si>
    <t>学年163</t>
    <rPh sb="0" eb="2">
      <t>ガクネン</t>
    </rPh>
    <phoneticPr fontId="44"/>
  </si>
  <si>
    <t>学年164</t>
    <rPh sb="0" eb="2">
      <t>ガクネン</t>
    </rPh>
    <phoneticPr fontId="44"/>
  </si>
  <si>
    <t>学年165</t>
    <rPh sb="0" eb="2">
      <t>ガクネン</t>
    </rPh>
    <phoneticPr fontId="44"/>
  </si>
  <si>
    <t>学年166</t>
    <rPh sb="0" eb="2">
      <t>ガクネン</t>
    </rPh>
    <phoneticPr fontId="44"/>
  </si>
  <si>
    <t>学年167</t>
    <rPh sb="0" eb="2">
      <t>ガクネン</t>
    </rPh>
    <phoneticPr fontId="44"/>
  </si>
  <si>
    <t>学年168</t>
    <rPh sb="0" eb="2">
      <t>ガクネン</t>
    </rPh>
    <phoneticPr fontId="44"/>
  </si>
  <si>
    <t>学年169</t>
    <rPh sb="0" eb="2">
      <t>ガクネン</t>
    </rPh>
    <phoneticPr fontId="44"/>
  </si>
  <si>
    <t>学年170</t>
    <rPh sb="0" eb="2">
      <t>ガクネン</t>
    </rPh>
    <phoneticPr fontId="44"/>
  </si>
  <si>
    <t>学年171</t>
    <rPh sb="0" eb="2">
      <t>ガクネン</t>
    </rPh>
    <phoneticPr fontId="44"/>
  </si>
  <si>
    <t>学年172</t>
    <rPh sb="0" eb="2">
      <t>ガクネン</t>
    </rPh>
    <phoneticPr fontId="44"/>
  </si>
  <si>
    <t>学年173</t>
    <rPh sb="0" eb="2">
      <t>ガクネン</t>
    </rPh>
    <phoneticPr fontId="44"/>
  </si>
  <si>
    <t>学年174</t>
    <rPh sb="0" eb="2">
      <t>ガクネン</t>
    </rPh>
    <phoneticPr fontId="44"/>
  </si>
  <si>
    <t>学年175</t>
    <rPh sb="0" eb="2">
      <t>ガクネン</t>
    </rPh>
    <phoneticPr fontId="44"/>
  </si>
  <si>
    <t>学年176</t>
    <rPh sb="0" eb="2">
      <t>ガクネン</t>
    </rPh>
    <phoneticPr fontId="44"/>
  </si>
  <si>
    <t>学年177</t>
    <rPh sb="0" eb="2">
      <t>ガクネン</t>
    </rPh>
    <phoneticPr fontId="44"/>
  </si>
  <si>
    <t>学年178</t>
    <rPh sb="0" eb="2">
      <t>ガクネン</t>
    </rPh>
    <phoneticPr fontId="44"/>
  </si>
  <si>
    <t>学年179</t>
    <rPh sb="0" eb="2">
      <t>ガクネン</t>
    </rPh>
    <phoneticPr fontId="44"/>
  </si>
  <si>
    <t>学年180</t>
    <rPh sb="0" eb="2">
      <t>ガクネン</t>
    </rPh>
    <phoneticPr fontId="44"/>
  </si>
  <si>
    <t>学年181</t>
    <rPh sb="0" eb="2">
      <t>ガクネン</t>
    </rPh>
    <phoneticPr fontId="44"/>
  </si>
  <si>
    <t>学年182</t>
    <rPh sb="0" eb="2">
      <t>ガクネン</t>
    </rPh>
    <phoneticPr fontId="44"/>
  </si>
  <si>
    <t>学年183</t>
    <rPh sb="0" eb="2">
      <t>ガクネン</t>
    </rPh>
    <phoneticPr fontId="44"/>
  </si>
  <si>
    <t>学年184</t>
    <rPh sb="0" eb="2">
      <t>ガクネン</t>
    </rPh>
    <phoneticPr fontId="44"/>
  </si>
  <si>
    <t>学年185</t>
    <rPh sb="0" eb="2">
      <t>ガクネン</t>
    </rPh>
    <phoneticPr fontId="44"/>
  </si>
  <si>
    <t>学年186</t>
    <rPh sb="0" eb="2">
      <t>ガクネン</t>
    </rPh>
    <phoneticPr fontId="44"/>
  </si>
  <si>
    <t>学年187</t>
    <rPh sb="0" eb="2">
      <t>ガクネン</t>
    </rPh>
    <phoneticPr fontId="44"/>
  </si>
  <si>
    <t>学年188</t>
    <rPh sb="0" eb="2">
      <t>ガクネン</t>
    </rPh>
    <phoneticPr fontId="44"/>
  </si>
  <si>
    <t>学年189</t>
    <rPh sb="0" eb="2">
      <t>ガクネン</t>
    </rPh>
    <phoneticPr fontId="44"/>
  </si>
  <si>
    <t>学年190</t>
    <rPh sb="0" eb="2">
      <t>ガクネン</t>
    </rPh>
    <phoneticPr fontId="44"/>
  </si>
  <si>
    <t>学年191</t>
    <rPh sb="0" eb="2">
      <t>ガクネン</t>
    </rPh>
    <phoneticPr fontId="44"/>
  </si>
  <si>
    <t>学年192</t>
    <rPh sb="0" eb="2">
      <t>ガクネン</t>
    </rPh>
    <phoneticPr fontId="44"/>
  </si>
  <si>
    <t>学年193</t>
    <rPh sb="0" eb="2">
      <t>ガクネン</t>
    </rPh>
    <phoneticPr fontId="44"/>
  </si>
  <si>
    <t>学年194</t>
    <rPh sb="0" eb="2">
      <t>ガクネン</t>
    </rPh>
    <phoneticPr fontId="44"/>
  </si>
  <si>
    <t>学年195</t>
    <rPh sb="0" eb="2">
      <t>ガクネン</t>
    </rPh>
    <phoneticPr fontId="44"/>
  </si>
  <si>
    <t>学年196</t>
    <rPh sb="0" eb="2">
      <t>ガクネン</t>
    </rPh>
    <phoneticPr fontId="44"/>
  </si>
  <si>
    <t>学年197</t>
    <rPh sb="0" eb="2">
      <t>ガクネン</t>
    </rPh>
    <phoneticPr fontId="44"/>
  </si>
  <si>
    <t>学年198</t>
    <rPh sb="0" eb="2">
      <t>ガクネン</t>
    </rPh>
    <phoneticPr fontId="44"/>
  </si>
  <si>
    <t>学年199</t>
    <rPh sb="0" eb="2">
      <t>ガクネン</t>
    </rPh>
    <phoneticPr fontId="44"/>
  </si>
  <si>
    <t>学年200</t>
    <rPh sb="0" eb="2">
      <t>ガクネン</t>
    </rPh>
    <phoneticPr fontId="44"/>
  </si>
  <si>
    <t>学年201</t>
    <rPh sb="0" eb="2">
      <t>ガクネン</t>
    </rPh>
    <phoneticPr fontId="44"/>
  </si>
  <si>
    <t>学年202</t>
    <rPh sb="0" eb="2">
      <t>ガクネン</t>
    </rPh>
    <phoneticPr fontId="44"/>
  </si>
  <si>
    <t>学年203</t>
    <rPh sb="0" eb="2">
      <t>ガクネン</t>
    </rPh>
    <phoneticPr fontId="44"/>
  </si>
  <si>
    <t>学年204</t>
    <rPh sb="0" eb="2">
      <t>ガクネン</t>
    </rPh>
    <phoneticPr fontId="44"/>
  </si>
  <si>
    <t>学年205</t>
    <rPh sb="0" eb="2">
      <t>ガクネン</t>
    </rPh>
    <phoneticPr fontId="44"/>
  </si>
  <si>
    <t>学年206</t>
    <rPh sb="0" eb="2">
      <t>ガクネン</t>
    </rPh>
    <phoneticPr fontId="44"/>
  </si>
  <si>
    <t>学年207</t>
    <rPh sb="0" eb="2">
      <t>ガクネン</t>
    </rPh>
    <phoneticPr fontId="44"/>
  </si>
  <si>
    <t>学年208</t>
    <rPh sb="0" eb="2">
      <t>ガクネン</t>
    </rPh>
    <phoneticPr fontId="44"/>
  </si>
  <si>
    <t>学年209</t>
    <rPh sb="0" eb="2">
      <t>ガクネン</t>
    </rPh>
    <phoneticPr fontId="44"/>
  </si>
  <si>
    <t>学年210</t>
    <rPh sb="0" eb="2">
      <t>ガクネン</t>
    </rPh>
    <phoneticPr fontId="44"/>
  </si>
  <si>
    <t xml:space="preserve"> </t>
    <phoneticPr fontId="44"/>
  </si>
  <si>
    <t>第５２回マーチングバンド東海大会 参加に関わる提出内容</t>
    <rPh sb="12" eb="14">
      <t>トウカイ</t>
    </rPh>
    <phoneticPr fontId="44"/>
  </si>
  <si>
    <t>※団体参加費10,000円と構成メンバー及び登録引率者数×1,100円を、指定口座へ</t>
    <rPh sb="1" eb="6">
      <t xml:space="preserve">ダンタイサンカヒ </t>
    </rPh>
    <rPh sb="12" eb="13">
      <t xml:space="preserve">エン </t>
    </rPh>
    <rPh sb="20" eb="21">
      <t xml:space="preserve">オヨビ </t>
    </rPh>
    <rPh sb="22" eb="27">
      <t xml:space="preserve">トウロクインソツシャ </t>
    </rPh>
    <rPh sb="27" eb="28">
      <t xml:space="preserve">スウツキ ニチ ツキ ニチ </t>
    </rPh>
    <phoneticPr fontId="44"/>
  </si>
  <si>
    <t>名×1,100円＋10,000円</t>
    <rPh sb="7" eb="8">
      <t xml:space="preserve">エン </t>
    </rPh>
    <rPh sb="15" eb="16">
      <t xml:space="preserve">エン </t>
    </rPh>
    <phoneticPr fontId="1"/>
  </si>
  <si>
    <t>＝</t>
    <phoneticPr fontId="1"/>
  </si>
  <si>
    <t>■参加費について　団体参加費＋個人参加費（構成メンバー及び登録引率者）</t>
    <rPh sb="9" eb="11">
      <t xml:space="preserve">ダンタイ </t>
    </rPh>
    <rPh sb="11" eb="14">
      <t xml:space="preserve">サンカヒ </t>
    </rPh>
    <rPh sb="15" eb="20">
      <t xml:space="preserve">コジンサンカヒ </t>
    </rPh>
    <rPh sb="21" eb="23">
      <t xml:space="preserve">コウセイメンバー </t>
    </rPh>
    <rPh sb="27" eb="28">
      <t xml:space="preserve">オヨビ </t>
    </rPh>
    <rPh sb="29" eb="34">
      <t xml:space="preserve">トウロクインソツシャ </t>
    </rPh>
    <phoneticPr fontId="44"/>
  </si>
  <si>
    <t>構成メンバー及び登録引率者</t>
    <rPh sb="6" eb="7">
      <t xml:space="preserve">オヨビ </t>
    </rPh>
    <rPh sb="8" eb="13">
      <t xml:space="preserve">トウロクインソツシャ </t>
    </rPh>
    <phoneticPr fontId="1"/>
  </si>
  <si>
    <t>名 × 1,100円 ＋ 10,000　＝</t>
    <phoneticPr fontId="44"/>
  </si>
  <si>
    <t>入金額</t>
    <rPh sb="0" eb="1">
      <t xml:space="preserve">ニュウキンガク </t>
    </rPh>
    <phoneticPr fontId="44"/>
  </si>
  <si>
    <t>構成メンバー及び登録引率者</t>
    <rPh sb="0" eb="2">
      <t xml:space="preserve">コウセイマンバー </t>
    </rPh>
    <rPh sb="6" eb="7">
      <t xml:space="preserve">オヨビ </t>
    </rPh>
    <rPh sb="8" eb="13">
      <t xml:space="preserve">トウロクインソツシャ </t>
    </rPh>
    <phoneticPr fontId="44"/>
  </si>
  <si>
    <t>※出演団体打ち合わせ会(９月２６日)に、通行証をお渡しします。なお、通行許可証のない車両は、会場内に入ることができません。</t>
    <rPh sb="20" eb="22">
      <t>ツウコウ</t>
    </rPh>
    <phoneticPr fontId="44"/>
  </si>
  <si>
    <t>使用希望の場合は撮影者の氏名をご記入下さい。（２名まで）</t>
    <rPh sb="0" eb="2">
      <t>シヨウ</t>
    </rPh>
    <phoneticPr fontId="44"/>
  </si>
  <si>
    <t>撮影は、写真・ビデオ２名まで可能です。撮影者は、入場券が必要（有観客の場合）です。</t>
    <rPh sb="31" eb="34">
      <t xml:space="preserve">ユウカンキャクノ </t>
    </rPh>
    <rPh sb="35" eb="37">
      <t xml:space="preserve">バアイ </t>
    </rPh>
    <phoneticPr fontId="44"/>
  </si>
  <si>
    <t>※東海支部への提出期限（２０２６年９月１３日(日)）必着</t>
    <rPh sb="1" eb="3">
      <t>トウカイ</t>
    </rPh>
    <rPh sb="3" eb="5">
      <t>シブ</t>
    </rPh>
    <rPh sb="7" eb="9">
      <t>テイシュツ</t>
    </rPh>
    <rPh sb="9" eb="11">
      <t>キゲン</t>
    </rPh>
    <rPh sb="16" eb="17">
      <t>ネン</t>
    </rPh>
    <rPh sb="18" eb="19">
      <t>ガツ</t>
    </rPh>
    <rPh sb="21" eb="22">
      <t>ニチ</t>
    </rPh>
    <rPh sb="23" eb="24">
      <t xml:space="preserve">ニチ </t>
    </rPh>
    <rPh sb="26" eb="28">
      <t>ヒッチャク</t>
    </rPh>
    <phoneticPr fontId="1"/>
  </si>
  <si>
    <t>第５２回マーチングバンド東海大会</t>
    <rPh sb="12" eb="14">
      <t>トウカイ</t>
    </rPh>
    <phoneticPr fontId="44"/>
  </si>
  <si>
    <t>県協会より推薦され、『第５２回マーチングバンド東海大会』の</t>
    <rPh sb="0" eb="1">
      <t>ケン</t>
    </rPh>
    <phoneticPr fontId="44"/>
  </si>
  <si>
    <t>「第５２回マーチングバンド東海大会」の実施規定に記されている通り、</t>
    <rPh sb="13" eb="15">
      <t>トウカイ</t>
    </rPh>
    <phoneticPr fontId="44"/>
  </si>
  <si>
    <t>希望する</t>
    <rPh sb="0" eb="2">
      <t xml:space="preserve">キボウスル </t>
    </rPh>
    <phoneticPr fontId="1"/>
  </si>
  <si>
    <t>希望しない</t>
    <rPh sb="0" eb="1">
      <t xml:space="preserve">キボウシナイ </t>
    </rPh>
    <phoneticPr fontId="1"/>
  </si>
  <si>
    <t>■東海大会会場下見希望の有無（代表者１名）</t>
    <rPh sb="1" eb="5">
      <t xml:space="preserve">トウカイタイカイ </t>
    </rPh>
    <rPh sb="5" eb="7">
      <t xml:space="preserve">カイジョウ </t>
    </rPh>
    <rPh sb="7" eb="9">
      <t xml:space="preserve">シタミ </t>
    </rPh>
    <rPh sb="9" eb="11">
      <t xml:space="preserve">キボウノ </t>
    </rPh>
    <rPh sb="12" eb="14">
      <t xml:space="preserve">ウム </t>
    </rPh>
    <rPh sb="15" eb="18">
      <t xml:space="preserve">ダイヒョウシャ </t>
    </rPh>
    <rPh sb="19" eb="20">
      <t xml:space="preserve">ナ </t>
    </rPh>
    <phoneticPr fontId="44"/>
  </si>
  <si>
    <r>
      <t>■東海大会会場下見希望の有無</t>
    </r>
    <r>
      <rPr>
        <sz val="10"/>
        <rFont val="ＭＳ Ｐゴシック"/>
        <family val="2"/>
        <charset val="128"/>
      </rPr>
      <t>（代表者１名）</t>
    </r>
    <phoneticPr fontId="44"/>
  </si>
  <si>
    <t>かかみの音楽フォレストさくらマーチングバンド</t>
  </si>
  <si>
    <t>高山西高等学校ウインドアンサンブル部</t>
  </si>
  <si>
    <t>東海学院大学マーチングバンド部</t>
  </si>
  <si>
    <t>朝日大学体育会吹奏楽部</t>
  </si>
  <si>
    <t>岐阜ジュニアマーチングバンド　The Diamind</t>
  </si>
  <si>
    <t>加茂ユナイテッドJr.マーチングバンド</t>
    <rPh sb="0" eb="1">
      <t xml:space="preserve">カモ </t>
    </rPh>
    <phoneticPr fontId="125"/>
  </si>
  <si>
    <t>名古屋たちばな高等学校マーチングバンド部 Spirit Fighters Drum&amp;Brass Corps</t>
  </si>
  <si>
    <t>名古屋葵大学中学校高等学校マーチングバンド部</t>
  </si>
  <si>
    <t>こじま福祉会 こじまこども園 Twinkl K-kids</t>
  </si>
  <si>
    <t>名古屋大谷高等学校吹奏楽部</t>
  </si>
  <si>
    <t>東邦高等学校マーチングバンド部</t>
  </si>
  <si>
    <t>名古屋市立猪子石中学校吹奏楽部　URIBOUブラスターズ</t>
  </si>
  <si>
    <t>享栄高等学校　吹奏楽部</t>
  </si>
  <si>
    <t>名古屋経済大学高蔵高等学校中学校カラーガード部</t>
  </si>
  <si>
    <t>名古屋市立桜台高等学校</t>
  </si>
  <si>
    <t>※リストから選択して下さい</t>
    <phoneticPr fontId="1"/>
  </si>
  <si>
    <t>加藤学園高等学校吹奏楽部　Blue Wings</t>
  </si>
  <si>
    <t>袋井南マーチングバンドSouth Winds</t>
  </si>
  <si>
    <t>袋井市立袋井南中学校吹奏楽部 South Dream</t>
  </si>
  <si>
    <t>静岡県立浜松南高等学校吹奏楽部</t>
  </si>
  <si>
    <t>静岡県立袋井商業高等学校吹奏楽部</t>
  </si>
  <si>
    <t>浜商OBOG吹奏楽団</t>
  </si>
  <si>
    <t>静岡県立掛川東高等学校吹奏楽部</t>
  </si>
  <si>
    <t>浜松市立三方原中学校</t>
  </si>
  <si>
    <t>浜松市立高等学校</t>
  </si>
  <si>
    <t>浜松シティブラス</t>
  </si>
  <si>
    <t>三重県立松阪工業高等学校</t>
  </si>
  <si>
    <t>三重県立白子高等学校吹奏楽部</t>
    <rPh sb="10" eb="14">
      <t xml:space="preserve">スイソウガクブ </t>
    </rPh>
    <phoneticPr fontId="18"/>
  </si>
  <si>
    <t>三重県立相可高等学校</t>
  </si>
  <si>
    <t>マーチングバンド The Saltydogs</t>
  </si>
  <si>
    <r>
      <t xml:space="preserve"> 　</t>
    </r>
    <r>
      <rPr>
        <sz val="11"/>
        <color rgb="FFFF0000"/>
        <rFont val="ＭＳ Ｐゴシック"/>
        <family val="2"/>
        <charset val="128"/>
      </rPr>
      <t>10月1日から10月8日まで</t>
    </r>
    <r>
      <rPr>
        <sz val="11"/>
        <color indexed="8"/>
        <rFont val="ＭＳ Ｐゴシック"/>
        <family val="3"/>
        <charset val="128"/>
      </rPr>
      <t>に振り込んでください。（団体名を必ずご記入ください。）</t>
    </r>
    <rPh sb="17" eb="18">
      <t xml:space="preserve">フリコンデ </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</si>
</sst>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_);[Red]\(0\)"/>
    <numFmt numFmtId="178" formatCode="[$-F800]dddd\,\ mmmm\ dd\,\ yyyy"/>
    <numFmt numFmtId="179" formatCode="0_ "/>
  </numFmts>
  <fonts count="126">
    <font>
      <sz val="11"/>
      <color indexed="8"/>
      <name val="ＭＳ Ｐゴシック"/>
      <family val="3"/>
      <charset val="129"/>
    </font>
    <font>
      <sz val="11"/>
      <color indexed="8"/>
      <name val="ＭＳ Ｐゴシック"/>
      <family val="3"/>
      <charset val="129"/>
    </font>
    <font>
      <sz val="24"/>
      <color indexed="8"/>
      <name val="ＭＳ Ｐゴシック"/>
      <family val="3"/>
      <charset val="129"/>
    </font>
    <font>
      <sz val="36"/>
      <color indexed="8"/>
      <name val="ＭＳ Ｐゴシック"/>
      <family val="3"/>
      <charset val="129"/>
    </font>
    <font>
      <sz val="20"/>
      <color indexed="8"/>
      <name val="ＭＳ Ｐゴシック"/>
      <family val="3"/>
      <charset val="129"/>
    </font>
    <font>
      <sz val="11"/>
      <name val="ＭＳ Ｐゴシック"/>
      <family val="3"/>
      <charset val="129"/>
    </font>
    <font>
      <sz val="24"/>
      <color indexed="8"/>
      <name val="ＭＳ Ｐゴシック"/>
      <family val="3"/>
      <charset val="129"/>
    </font>
    <font>
      <sz val="12"/>
      <color indexed="8"/>
      <name val="ＭＳ Ｐゴシック"/>
      <family val="3"/>
      <charset val="129"/>
    </font>
    <font>
      <sz val="11"/>
      <color indexed="9"/>
      <name val="ＭＳ Ｐゴシック"/>
      <family val="3"/>
      <charset val="129"/>
    </font>
    <font>
      <sz val="10"/>
      <color indexed="8"/>
      <name val="ＭＳ Ｐゴシック"/>
      <family val="3"/>
      <charset val="129"/>
    </font>
    <font>
      <b/>
      <sz val="11"/>
      <color indexed="10"/>
      <name val="ＭＳ Ｐゴシック"/>
      <family val="3"/>
      <charset val="129"/>
    </font>
    <font>
      <b/>
      <sz val="12"/>
      <color indexed="8"/>
      <name val="ＭＳ Ｐゴシック"/>
      <family val="3"/>
      <charset val="129"/>
    </font>
    <font>
      <sz val="10"/>
      <color indexed="8"/>
      <name val="ＭＳ Ｐ明朝"/>
      <family val="1"/>
      <charset val="129"/>
    </font>
    <font>
      <sz val="10"/>
      <name val="ＭＳ Ｐゴシック"/>
      <family val="3"/>
      <charset val="129"/>
    </font>
    <font>
      <sz val="24"/>
      <name val="ＭＳ Ｐゴシック"/>
      <family val="3"/>
      <charset val="129"/>
    </font>
    <font>
      <sz val="14"/>
      <name val="ＭＳ Ｐゴシック"/>
      <family val="3"/>
      <charset val="129"/>
    </font>
    <font>
      <sz val="12"/>
      <name val="ＭＳ Ｐゴシック"/>
      <family val="3"/>
      <charset val="129"/>
    </font>
    <font>
      <sz val="11"/>
      <color indexed="10"/>
      <name val="ＭＳ Ｐゴシック"/>
      <family val="3"/>
      <charset val="129"/>
    </font>
    <font>
      <b/>
      <sz val="11"/>
      <color indexed="8"/>
      <name val="ＭＳ Ｐゴシック"/>
      <family val="3"/>
      <charset val="129"/>
    </font>
    <font>
      <sz val="12"/>
      <color indexed="8"/>
      <name val="ＭＳ Ｐゴシック"/>
      <family val="3"/>
      <charset val="129"/>
    </font>
    <font>
      <b/>
      <sz val="12"/>
      <color indexed="10"/>
      <name val="ＭＳ Ｐゴシック"/>
      <family val="3"/>
      <charset val="129"/>
    </font>
    <font>
      <sz val="11"/>
      <color indexed="8"/>
      <name val="ＭＳ Ｐ明朝"/>
      <family val="1"/>
      <charset val="129"/>
    </font>
    <font>
      <b/>
      <sz val="10.5"/>
      <color indexed="8"/>
      <name val="ＭＳ 明朝"/>
      <family val="1"/>
      <charset val="129"/>
    </font>
    <font>
      <sz val="10.5"/>
      <color indexed="8"/>
      <name val="ＭＳ 明朝"/>
      <family val="1"/>
      <charset val="129"/>
    </font>
    <font>
      <sz val="10.5"/>
      <color indexed="8"/>
      <name val="Century"/>
      <family val="1"/>
    </font>
    <font>
      <sz val="11"/>
      <color indexed="56"/>
      <name val="ＭＳ Ｐゴシック"/>
      <family val="3"/>
      <charset val="129"/>
    </font>
    <font>
      <sz val="12"/>
      <color indexed="8"/>
      <name val="ＭＳ Ｐゴシック"/>
      <family val="3"/>
      <charset val="129"/>
    </font>
    <font>
      <b/>
      <sz val="15"/>
      <color indexed="10"/>
      <name val="HGPｺﾞｼｯｸM"/>
      <family val="2"/>
      <charset val="129"/>
    </font>
    <font>
      <b/>
      <sz val="12"/>
      <name val="ＭＳ Ｐゴシック"/>
      <family val="3"/>
      <charset val="129"/>
    </font>
    <font>
      <sz val="9"/>
      <color indexed="63"/>
      <name val="ＭＳ Ｐゴシック"/>
      <family val="3"/>
      <charset val="129"/>
    </font>
    <font>
      <sz val="11"/>
      <color indexed="63"/>
      <name val="ＭＳ Ｐゴシック"/>
      <family val="3"/>
      <charset val="129"/>
    </font>
    <font>
      <sz val="11"/>
      <color indexed="56"/>
      <name val="HGPｺﾞｼｯｸM"/>
      <family val="2"/>
      <charset val="129"/>
    </font>
    <font>
      <b/>
      <sz val="14"/>
      <color indexed="10"/>
      <name val="ＭＳ Ｐゴシック"/>
      <family val="3"/>
      <charset val="129"/>
    </font>
    <font>
      <sz val="11"/>
      <color indexed="45"/>
      <name val="ＭＳ Ｐゴシック"/>
      <family val="3"/>
      <charset val="129"/>
    </font>
    <font>
      <sz val="11"/>
      <color indexed="42"/>
      <name val="ＭＳ Ｐゴシック"/>
      <family val="3"/>
      <charset val="129"/>
    </font>
    <font>
      <sz val="11"/>
      <color indexed="43"/>
      <name val="ＭＳ Ｐゴシック"/>
      <family val="3"/>
      <charset val="129"/>
    </font>
    <font>
      <u/>
      <sz val="11"/>
      <color indexed="8"/>
      <name val="ＭＳ 明朝"/>
      <family val="1"/>
      <charset val="129"/>
    </font>
    <font>
      <b/>
      <sz val="10"/>
      <color indexed="10"/>
      <name val="ＭＳ Ｐゴシック"/>
      <family val="3"/>
      <charset val="129"/>
    </font>
    <font>
      <sz val="14"/>
      <color indexed="8"/>
      <name val="ＭＳ Ｐゴシック"/>
      <family val="3"/>
      <charset val="129"/>
    </font>
    <font>
      <sz val="20"/>
      <color indexed="12"/>
      <name val="ＭＳ Ｐゴシック"/>
      <family val="3"/>
      <charset val="129"/>
    </font>
    <font>
      <sz val="10"/>
      <color indexed="8"/>
      <name val="ＭＳ Ｐゴシック"/>
      <family val="3"/>
      <charset val="129"/>
    </font>
    <font>
      <sz val="14"/>
      <color indexed="8"/>
      <name val="ＭＳ Ｐゴシック"/>
      <family val="3"/>
      <charset val="129"/>
    </font>
    <font>
      <sz val="10"/>
      <color indexed="10"/>
      <name val="ＭＳ Ｐゴシック"/>
      <family val="3"/>
      <charset val="129"/>
    </font>
    <font>
      <sz val="11"/>
      <color indexed="8"/>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16"/>
      <color indexed="56"/>
      <name val="HGP創英角ｺﾞｼｯｸUB"/>
      <family val="3"/>
    </font>
    <font>
      <sz val="14"/>
      <color indexed="8"/>
      <name val="ＭＳ Ｐゴシック"/>
      <family val="3"/>
      <charset val="128"/>
    </font>
    <font>
      <b/>
      <sz val="12"/>
      <color indexed="10"/>
      <name val="ＭＳ Ｐゴシック"/>
      <family val="3"/>
      <charset val="128"/>
    </font>
    <font>
      <sz val="12"/>
      <color indexed="8"/>
      <name val="ＭＳ Ｐゴシック"/>
      <family val="3"/>
      <charset val="128"/>
    </font>
    <font>
      <sz val="11"/>
      <color indexed="10"/>
      <name val="ＭＳ Ｐゴシック"/>
      <family val="3"/>
      <charset val="128"/>
    </font>
    <font>
      <sz val="18"/>
      <color indexed="8"/>
      <name val="ＭＳ Ｐゴシック"/>
      <family val="3"/>
      <charset val="128"/>
    </font>
    <font>
      <sz val="24"/>
      <color indexed="8"/>
      <name val="ＭＳ Ｐゴシック"/>
      <family val="3"/>
      <charset val="128"/>
    </font>
    <font>
      <b/>
      <sz val="11"/>
      <name val="ＭＳ Ｐゴシック"/>
      <family val="3"/>
      <charset val="128"/>
    </font>
    <font>
      <b/>
      <sz val="10"/>
      <color indexed="8"/>
      <name val="ＭＳ Ｐ明朝"/>
      <family val="1"/>
      <charset val="129"/>
    </font>
    <font>
      <b/>
      <sz val="10"/>
      <color indexed="8"/>
      <name val="ＭＳ Ｐ明朝"/>
      <family val="1"/>
      <charset val="129"/>
    </font>
    <font>
      <sz val="11"/>
      <color indexed="56"/>
      <name val="ＭＳ Ｐ明朝"/>
      <family val="1"/>
      <charset val="129"/>
    </font>
    <font>
      <sz val="10"/>
      <color indexed="56"/>
      <name val="ＭＳ Ｐ明朝"/>
      <family val="1"/>
      <charset val="129"/>
    </font>
    <font>
      <sz val="11"/>
      <name val="ＭＳ Ｐ明朝"/>
      <family val="1"/>
      <charset val="129"/>
    </font>
    <font>
      <b/>
      <sz val="11"/>
      <color indexed="10"/>
      <name val="ＭＳ Ｐゴシック"/>
      <family val="3"/>
      <charset val="128"/>
    </font>
    <font>
      <b/>
      <sz val="11"/>
      <color indexed="56"/>
      <name val="ＭＳ Ｐ明朝"/>
      <family val="1"/>
      <charset val="129"/>
    </font>
    <font>
      <b/>
      <u/>
      <sz val="11"/>
      <color indexed="56"/>
      <name val="ＭＳ Ｐ明朝"/>
      <family val="1"/>
      <charset val="129"/>
    </font>
    <font>
      <sz val="11"/>
      <name val="ＭＳ Ｐ明朝"/>
      <family val="1"/>
      <charset val="129"/>
    </font>
    <font>
      <sz val="12"/>
      <name val="ＭＳ Ｐ明朝"/>
      <family val="1"/>
      <charset val="129"/>
    </font>
    <font>
      <sz val="24"/>
      <name val="ＭＳ Ｐ明朝"/>
      <family val="1"/>
      <charset val="129"/>
    </font>
    <font>
      <sz val="10"/>
      <name val="ＭＳ Ｐ明朝"/>
      <family val="1"/>
      <charset val="129"/>
    </font>
    <font>
      <b/>
      <sz val="11"/>
      <name val="ＭＳ Ｐゴシック"/>
      <family val="3"/>
      <charset val="128"/>
    </font>
    <font>
      <sz val="8"/>
      <name val="ＭＳ Ｐ明朝"/>
      <family val="1"/>
      <charset val="129"/>
    </font>
    <font>
      <sz val="11"/>
      <color indexed="8"/>
      <name val="ＭＳ Ｐ明朝"/>
      <family val="1"/>
      <charset val="129"/>
    </font>
    <font>
      <sz val="8"/>
      <color indexed="8"/>
      <name val="ＭＳ Ｐゴシック"/>
      <family val="3"/>
      <charset val="128"/>
    </font>
    <font>
      <sz val="8"/>
      <color indexed="8"/>
      <name val="ＭＳ Ｐ明朝"/>
      <family val="1"/>
      <charset val="129"/>
    </font>
    <font>
      <sz val="8"/>
      <color indexed="8"/>
      <name val="ＭＳ Ｐ明朝"/>
      <family val="1"/>
      <charset val="129"/>
    </font>
    <font>
      <sz val="11"/>
      <name val="ＭＳ Ｐ明朝"/>
      <family val="1"/>
      <charset val="129"/>
    </font>
    <font>
      <sz val="11"/>
      <name val="ＭＳ Ｐゴシック"/>
      <family val="3"/>
      <charset val="128"/>
    </font>
    <font>
      <sz val="24"/>
      <name val="ＭＳ Ｐゴシック"/>
      <family val="3"/>
      <charset val="128"/>
    </font>
    <font>
      <sz val="12"/>
      <name val="ＭＳ Ｐゴシック"/>
      <family val="3"/>
      <charset val="128"/>
    </font>
    <font>
      <u/>
      <sz val="12"/>
      <name val="ＭＳ Ｐゴシック"/>
      <family val="3"/>
      <charset val="128"/>
    </font>
    <font>
      <sz val="12"/>
      <color indexed="56"/>
      <name val="ＭＳ Ｐゴシック"/>
      <family val="3"/>
      <charset val="128"/>
    </font>
    <font>
      <sz val="11"/>
      <name val="ＭＳ Ｐ明朝"/>
      <family val="1"/>
      <charset val="129"/>
    </font>
    <font>
      <sz val="11"/>
      <color indexed="10"/>
      <name val="ＭＳ Ｐ明朝"/>
      <family val="1"/>
      <charset val="129"/>
    </font>
    <font>
      <sz val="11"/>
      <color rgb="FF003366"/>
      <name val="ＭＳ Ｐ明朝"/>
      <family val="1"/>
      <charset val="129"/>
    </font>
    <font>
      <sz val="11"/>
      <color rgb="FF002060"/>
      <name val="ＭＳ Ｐ明朝"/>
      <family val="1"/>
      <charset val="129"/>
    </font>
    <font>
      <b/>
      <sz val="11"/>
      <color rgb="FF002060"/>
      <name val="ＭＳ Ｐ明朝"/>
      <family val="1"/>
      <charset val="129"/>
    </font>
    <font>
      <sz val="11"/>
      <color rgb="FFFF0000"/>
      <name val="ＭＳ Ｐゴシック"/>
      <family val="3"/>
      <charset val="128"/>
    </font>
    <font>
      <sz val="10.5"/>
      <color rgb="FF002060"/>
      <name val="ＭＳ Ｐ明朝"/>
      <family val="1"/>
      <charset val="129"/>
    </font>
    <font>
      <sz val="11"/>
      <color theme="0"/>
      <name val="ＭＳ Ｐゴシック"/>
      <family val="3"/>
      <charset val="128"/>
    </font>
    <font>
      <b/>
      <sz val="11"/>
      <color theme="0"/>
      <name val="ＭＳ Ｐゴシック"/>
      <family val="3"/>
      <charset val="128"/>
    </font>
    <font>
      <sz val="6"/>
      <color theme="0"/>
      <name val="ＭＳ Ｐゴシック"/>
      <family val="3"/>
      <charset val="128"/>
    </font>
    <font>
      <sz val="6"/>
      <color theme="0"/>
      <name val="ＭＳ Ｐ明朝"/>
      <family val="1"/>
      <charset val="129"/>
    </font>
    <font>
      <sz val="10"/>
      <color rgb="FF002060"/>
      <name val="ＭＳ Ｐ明朝"/>
      <family val="1"/>
      <charset val="129"/>
    </font>
    <font>
      <sz val="20"/>
      <color rgb="FF002060"/>
      <name val="HGP創英角ｺﾞｼｯｸUB"/>
      <family val="3"/>
    </font>
    <font>
      <sz val="11"/>
      <color theme="1"/>
      <name val="ＭＳ Ｐゴシック"/>
      <family val="3"/>
      <charset val="128"/>
      <scheme val="minor"/>
    </font>
    <font>
      <sz val="11"/>
      <color rgb="FFFF0000"/>
      <name val="ＭＳ Ｐゴシック"/>
      <family val="3"/>
      <charset val="129"/>
    </font>
    <font>
      <sz val="9"/>
      <name val="ＭＳ Ｐ明朝"/>
      <family val="1"/>
      <charset val="129"/>
    </font>
    <font>
      <sz val="9"/>
      <name val="ＭＳ Ｐゴシック"/>
      <family val="3"/>
      <charset val="128"/>
    </font>
    <font>
      <sz val="8"/>
      <color theme="0"/>
      <name val="ＭＳ Ｐゴシック"/>
      <family val="3"/>
      <charset val="128"/>
    </font>
    <font>
      <sz val="11"/>
      <name val="ＭＳ Ｐ明朝"/>
      <family val="1"/>
      <charset val="128"/>
    </font>
    <font>
      <sz val="11"/>
      <color theme="0"/>
      <name val="ＭＳ Ｐゴシック"/>
      <family val="3"/>
      <charset val="129"/>
    </font>
    <font>
      <sz val="16"/>
      <name val="ＭＳ Ｐゴシック"/>
      <family val="3"/>
      <charset val="129"/>
    </font>
    <font>
      <sz val="6"/>
      <color theme="0"/>
      <name val="ＭＳ Ｐ明朝"/>
      <family val="1"/>
      <charset val="128"/>
    </font>
    <font>
      <sz val="12"/>
      <color theme="0"/>
      <name val="ＭＳ Ｐゴシック"/>
      <family val="3"/>
      <charset val="129"/>
    </font>
    <font>
      <sz val="10"/>
      <color rgb="FF000000"/>
      <name val="ＭＳ 明朝"/>
      <family val="1"/>
      <charset val="129"/>
    </font>
    <font>
      <sz val="12"/>
      <color rgb="FF000000"/>
      <name val="ＭＳ 明朝"/>
      <family val="1"/>
      <charset val="129"/>
    </font>
    <font>
      <b/>
      <sz val="11"/>
      <color indexed="8"/>
      <name val="ＭＳ Ｐゴシック"/>
      <family val="3"/>
      <charset val="128"/>
    </font>
    <font>
      <sz val="11"/>
      <color rgb="FF000000"/>
      <name val="ＭＳ Ｐ明朝"/>
      <family val="1"/>
      <charset val="129"/>
    </font>
    <font>
      <sz val="6"/>
      <color indexed="8"/>
      <name val="ＭＳ Ｐゴシック"/>
      <family val="3"/>
      <charset val="128"/>
    </font>
    <font>
      <sz val="16"/>
      <color indexed="8"/>
      <name val="ＭＳ Ｐゴシック"/>
      <family val="3"/>
      <charset val="129"/>
    </font>
    <font>
      <sz val="16"/>
      <color rgb="FF002060"/>
      <name val="HGS創英角ｺﾞｼｯｸUB"/>
      <family val="3"/>
      <charset val="128"/>
    </font>
    <font>
      <b/>
      <sz val="20"/>
      <color rgb="FFFF0000"/>
      <name val="ＭＳ Ｐゴシック"/>
      <family val="3"/>
      <charset val="128"/>
    </font>
    <font>
      <sz val="20"/>
      <color rgb="FFFF0000"/>
      <name val="ＭＳ Ｐゴシック"/>
      <family val="3"/>
      <charset val="128"/>
    </font>
    <font>
      <b/>
      <sz val="12"/>
      <color indexed="8"/>
      <name val="ＭＳ Ｐゴシック"/>
      <family val="3"/>
      <charset val="128"/>
    </font>
    <font>
      <sz val="11"/>
      <color rgb="FFCCFFCC"/>
      <name val="ＭＳ Ｐゴシック"/>
      <family val="3"/>
      <charset val="129"/>
    </font>
    <font>
      <sz val="36"/>
      <color rgb="FFFF0000"/>
      <name val="ＭＳ Ｐゴシック"/>
      <family val="3"/>
      <charset val="129"/>
    </font>
    <font>
      <sz val="11"/>
      <color rgb="FFFF0000"/>
      <name val="ＭＳ Ｐゴシック"/>
      <family val="2"/>
      <charset val="128"/>
    </font>
    <font>
      <sz val="11"/>
      <color theme="1"/>
      <name val="ＭＳ Ｐゴシック"/>
      <family val="3"/>
      <charset val="129"/>
    </font>
    <font>
      <sz val="11"/>
      <color theme="1"/>
      <name val="ＭＳ Ｐゴシック"/>
      <family val="3"/>
      <charset val="128"/>
    </font>
    <font>
      <sz val="18"/>
      <color indexed="8"/>
      <name val="ＭＳ Ｐゴシック"/>
      <family val="3"/>
      <charset val="129"/>
    </font>
    <font>
      <sz val="11"/>
      <color rgb="FFFFFF00"/>
      <name val="ＭＳ Ｐゴシック"/>
      <family val="3"/>
      <charset val="128"/>
    </font>
    <font>
      <sz val="11"/>
      <color rgb="FFFFFF99"/>
      <name val="ＭＳ Ｐゴシック"/>
      <family val="3"/>
    </font>
    <font>
      <sz val="11"/>
      <color rgb="FFFFFF99"/>
      <name val="ＭＳ Ｐゴシック"/>
      <family val="3"/>
      <charset val="128"/>
    </font>
    <font>
      <sz val="11"/>
      <color rgb="FF000000"/>
      <name val="ＭＳ Ｐ明朝"/>
      <family val="1"/>
      <charset val="128"/>
    </font>
    <font>
      <sz val="10.5"/>
      <color indexed="8"/>
      <name val="ＭＳ Ｐゴシック"/>
      <family val="3"/>
      <charset val="129"/>
    </font>
    <font>
      <sz val="12"/>
      <name val="ＭＳ Ｐ明朝"/>
      <family val="1"/>
      <charset val="128"/>
    </font>
    <font>
      <sz val="10"/>
      <name val="ＭＳ Ｐゴシック"/>
      <family val="2"/>
      <charset val="128"/>
    </font>
    <font>
      <sz val="6"/>
      <name val="ＭＳ Ｐゴシック"/>
      <family val="2"/>
      <charset val="128"/>
      <scheme val="minor"/>
    </font>
  </fonts>
  <fills count="14">
    <fill>
      <patternFill patternType="none"/>
    </fill>
    <fill>
      <patternFill patternType="gray125"/>
    </fill>
    <fill>
      <patternFill patternType="solid">
        <fgColor indexed="27"/>
        <bgColor indexed="64"/>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CCFFFF"/>
        <bgColor indexed="64"/>
      </patternFill>
    </fill>
    <fill>
      <patternFill patternType="solid">
        <fgColor rgb="FFFFCCFF"/>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
      <patternFill patternType="solid">
        <fgColor rgb="FFFFC000"/>
        <bgColor indexed="64"/>
      </patternFill>
    </fill>
  </fills>
  <borders count="234">
    <border>
      <left/>
      <right/>
      <top/>
      <bottom/>
      <diagonal/>
    </border>
    <border>
      <left/>
      <right style="thin">
        <color indexed="64"/>
      </right>
      <top style="thin">
        <color indexed="64"/>
      </top>
      <bottom style="thin">
        <color indexed="64"/>
      </bottom>
      <diagonal/>
    </border>
    <border>
      <left/>
      <right style="medium">
        <color indexed="10"/>
      </right>
      <top/>
      <bottom/>
      <diagonal/>
    </border>
    <border>
      <left/>
      <right style="double">
        <color indexed="64"/>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dashed">
        <color indexed="64"/>
      </right>
      <top style="double">
        <color indexed="64"/>
      </top>
      <bottom style="dashed">
        <color indexed="64"/>
      </bottom>
      <diagonal/>
    </border>
    <border>
      <left style="double">
        <color indexed="64"/>
      </left>
      <right/>
      <top/>
      <bottom/>
      <diagonal/>
    </border>
    <border>
      <left/>
      <right/>
      <top/>
      <bottom style="dashed">
        <color indexed="64"/>
      </bottom>
      <diagonal/>
    </border>
    <border>
      <left/>
      <right style="medium">
        <color indexed="10"/>
      </right>
      <top style="medium">
        <color indexed="10"/>
      </top>
      <bottom style="medium">
        <color indexed="10"/>
      </bottom>
      <diagonal/>
    </border>
    <border>
      <left/>
      <right style="thin">
        <color indexed="64"/>
      </right>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double">
        <color indexed="64"/>
      </top>
      <bottom style="hair">
        <color indexed="64"/>
      </bottom>
      <diagonal/>
    </border>
    <border>
      <left/>
      <right/>
      <top style="hair">
        <color indexed="64"/>
      </top>
      <bottom style="medium">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dashed">
        <color indexed="64"/>
      </bottom>
      <diagonal/>
    </border>
    <border>
      <left/>
      <right style="hair">
        <color indexed="64"/>
      </right>
      <top/>
      <bottom style="thin">
        <color indexed="64"/>
      </bottom>
      <diagonal/>
    </border>
    <border>
      <left/>
      <right/>
      <top style="dashed">
        <color indexed="64"/>
      </top>
      <bottom/>
      <diagonal/>
    </border>
    <border>
      <left style="thin">
        <color indexed="64"/>
      </left>
      <right style="hair">
        <color indexed="64"/>
      </right>
      <top style="thin">
        <color indexed="64"/>
      </top>
      <bottom style="hair">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hair">
        <color indexed="64"/>
      </left>
      <right style="hair">
        <color indexed="64"/>
      </right>
      <top style="hair">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ed">
        <color indexed="64"/>
      </left>
      <right style="dashed">
        <color indexed="64"/>
      </right>
      <top style="dash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top style="double">
        <color indexed="64"/>
      </top>
      <bottom style="dashed">
        <color indexed="64"/>
      </bottom>
      <diagonal/>
    </border>
    <border>
      <left/>
      <right/>
      <top style="double">
        <color indexed="64"/>
      </top>
      <bottom style="dashed">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uble">
        <color indexed="64"/>
      </left>
      <right style="dashed">
        <color indexed="64"/>
      </right>
      <top style="double">
        <color indexed="64"/>
      </top>
      <bottom style="double">
        <color indexed="64"/>
      </bottom>
      <diagonal/>
    </border>
    <border>
      <left style="dashed">
        <color indexed="64"/>
      </left>
      <right style="dashed">
        <color indexed="64"/>
      </right>
      <top style="double">
        <color indexed="64"/>
      </top>
      <bottom style="double">
        <color indexed="64"/>
      </bottom>
      <diagonal/>
    </border>
    <border>
      <left style="dashed">
        <color indexed="64"/>
      </left>
      <right style="double">
        <color indexed="64"/>
      </right>
      <top style="double">
        <color indexed="64"/>
      </top>
      <bottom style="double">
        <color indexed="64"/>
      </bottom>
      <diagonal/>
    </border>
    <border>
      <left style="double">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double">
        <color indexed="64"/>
      </right>
      <top style="double">
        <color indexed="64"/>
      </top>
      <bottom style="dashed">
        <color indexed="64"/>
      </bottom>
      <diagonal/>
    </border>
    <border>
      <left style="double">
        <color indexed="64"/>
      </left>
      <right style="dashed">
        <color indexed="64"/>
      </right>
      <top style="dashed">
        <color indexed="64"/>
      </top>
      <bottom style="dashed">
        <color indexed="64"/>
      </bottom>
      <diagonal/>
    </border>
    <border>
      <left style="dashed">
        <color indexed="64"/>
      </left>
      <right style="double">
        <color indexed="64"/>
      </right>
      <top style="dashed">
        <color indexed="64"/>
      </top>
      <bottom style="dashed">
        <color indexed="64"/>
      </bottom>
      <diagonal/>
    </border>
    <border>
      <left style="double">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double">
        <color indexed="64"/>
      </right>
      <top style="dashed">
        <color indexed="64"/>
      </top>
      <bottom style="double">
        <color indexed="64"/>
      </bottom>
      <diagonal/>
    </border>
    <border>
      <left style="double">
        <color indexed="64"/>
      </left>
      <right/>
      <top style="dashed">
        <color indexed="64"/>
      </top>
      <bottom/>
      <diagonal/>
    </border>
    <border>
      <left style="double">
        <color indexed="64"/>
      </left>
      <right/>
      <top/>
      <bottom style="dashed">
        <color indexed="64"/>
      </bottom>
      <diagonal/>
    </border>
    <border>
      <left style="thin">
        <color indexed="64"/>
      </left>
      <right style="thin">
        <color indexed="64"/>
      </right>
      <top/>
      <bottom/>
      <diagonal/>
    </border>
    <border>
      <left style="dashed">
        <color indexed="64"/>
      </left>
      <right style="dashed">
        <color indexed="64"/>
      </right>
      <top style="dashed">
        <color indexed="64"/>
      </top>
      <bottom/>
      <diagonal/>
    </border>
    <border>
      <left style="double">
        <color indexed="64"/>
      </left>
      <right style="dashed">
        <color indexed="64"/>
      </right>
      <top style="double">
        <color indexed="64"/>
      </top>
      <bottom/>
      <diagonal/>
    </border>
    <border>
      <left style="dashed">
        <color indexed="64"/>
      </left>
      <right style="dashed">
        <color indexed="64"/>
      </right>
      <top style="double">
        <color indexed="64"/>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top style="dashed">
        <color indexed="64"/>
      </top>
      <bottom/>
      <diagonal/>
    </border>
    <border>
      <left/>
      <right style="double">
        <color indexed="64"/>
      </right>
      <top style="dashed">
        <color indexed="64"/>
      </top>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style="medium">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thin">
        <color indexed="64"/>
      </right>
      <top style="medium">
        <color indexed="64"/>
      </top>
      <bottom style="double">
        <color indexed="64"/>
      </bottom>
      <diagonal/>
    </border>
    <border>
      <left style="thin">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top style="thin">
        <color indexed="64"/>
      </top>
      <bottom style="thin">
        <color indexed="64"/>
      </bottom>
      <diagonal/>
    </border>
    <border>
      <left style="hair">
        <color indexed="64"/>
      </left>
      <right/>
      <top style="dashed">
        <color indexed="64"/>
      </top>
      <bottom style="thin">
        <color indexed="64"/>
      </bottom>
      <diagonal/>
    </border>
    <border>
      <left style="hair">
        <color indexed="64"/>
      </left>
      <right/>
      <top style="thin">
        <color indexed="64"/>
      </top>
      <bottom style="dashed">
        <color indexed="64"/>
      </bottom>
      <diagonal/>
    </border>
    <border>
      <left/>
      <right style="hair">
        <color indexed="64"/>
      </right>
      <top style="thin">
        <color indexed="64"/>
      </top>
      <bottom style="dashed">
        <color indexed="64"/>
      </bottom>
      <diagonal/>
    </border>
    <border>
      <left/>
      <right style="dashed">
        <color indexed="64"/>
      </right>
      <top/>
      <bottom style="thin">
        <color indexed="64"/>
      </bottom>
      <diagonal/>
    </border>
    <border>
      <left style="dashed">
        <color indexed="64"/>
      </left>
      <right style="thin">
        <color indexed="64"/>
      </right>
      <top style="dash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double">
        <color indexed="64"/>
      </right>
      <top style="dashed">
        <color indexed="64"/>
      </top>
      <bottom style="dotted">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dashed">
        <color theme="0"/>
      </right>
      <top style="dashed">
        <color indexed="64"/>
      </top>
      <bottom/>
      <diagonal/>
    </border>
    <border>
      <left style="dashed">
        <color theme="0"/>
      </left>
      <right style="dashed">
        <color theme="0"/>
      </right>
      <top style="dashed">
        <color indexed="64"/>
      </top>
      <bottom/>
      <diagonal/>
    </border>
    <border>
      <left style="dashed">
        <color theme="0"/>
      </left>
      <right/>
      <top style="dashed">
        <color indexed="64"/>
      </top>
      <bottom/>
      <diagonal/>
    </border>
    <border>
      <left style="thin">
        <color indexed="64"/>
      </left>
      <right/>
      <top style="hair">
        <color indexed="64"/>
      </top>
      <bottom style="thin">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medium">
        <color indexed="10"/>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alignment vertical="center"/>
    </xf>
    <xf numFmtId="0" fontId="92" fillId="0" borderId="0">
      <alignment vertical="center"/>
    </xf>
    <xf numFmtId="0" fontId="74" fillId="0" borderId="0">
      <alignment vertical="center"/>
    </xf>
    <xf numFmtId="38" fontId="1" fillId="0" borderId="0" applyFont="0" applyFill="0" applyBorder="0" applyAlignment="0" applyProtection="0">
      <alignment vertical="center"/>
    </xf>
  </cellStyleXfs>
  <cellXfs count="966">
    <xf numFmtId="0" fontId="0" fillId="0" borderId="0" xfId="0">
      <alignment vertical="center"/>
    </xf>
    <xf numFmtId="0" fontId="8" fillId="0" borderId="1" xfId="0" applyFont="1" applyBorder="1">
      <alignment vertical="center"/>
    </xf>
    <xf numFmtId="0" fontId="2" fillId="0" borderId="0" xfId="0" applyFont="1" applyAlignment="1">
      <alignment horizontal="center" vertical="center"/>
    </xf>
    <xf numFmtId="0" fontId="0" fillId="5" borderId="0" xfId="0" applyFill="1">
      <alignment vertical="center"/>
    </xf>
    <xf numFmtId="0" fontId="0" fillId="2" borderId="0" xfId="0" applyFill="1">
      <alignment vertical="center"/>
    </xf>
    <xf numFmtId="0" fontId="0" fillId="2" borderId="2" xfId="0" applyFill="1" applyBorder="1">
      <alignment vertical="center"/>
    </xf>
    <xf numFmtId="0" fontId="10" fillId="2" borderId="0" xfId="0" applyFont="1" applyFill="1">
      <alignment vertical="center"/>
    </xf>
    <xf numFmtId="0" fontId="18" fillId="2" borderId="0" xfId="0" applyFont="1" applyFill="1">
      <alignment vertical="center"/>
    </xf>
    <xf numFmtId="0" fontId="10" fillId="2" borderId="0" xfId="0" applyFont="1" applyFill="1" applyAlignment="1">
      <alignment vertical="top"/>
    </xf>
    <xf numFmtId="0" fontId="0" fillId="2" borderId="0" xfId="0" applyFill="1" applyAlignment="1">
      <alignment horizontal="center" vertical="center"/>
    </xf>
    <xf numFmtId="0" fontId="18" fillId="0" borderId="3" xfId="0" applyFont="1" applyBorder="1">
      <alignment vertical="center"/>
    </xf>
    <xf numFmtId="0" fontId="6" fillId="0" borderId="0" xfId="0" applyFont="1" applyAlignment="1">
      <alignment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6" borderId="0" xfId="0" applyFill="1">
      <alignment vertical="center"/>
    </xf>
    <xf numFmtId="0" fontId="2" fillId="4" borderId="0" xfId="0" applyFont="1" applyFill="1">
      <alignment vertical="center"/>
    </xf>
    <xf numFmtId="0" fontId="0" fillId="4" borderId="0" xfId="0" applyFill="1">
      <alignment vertical="center"/>
    </xf>
    <xf numFmtId="0" fontId="5" fillId="4" borderId="0" xfId="0" applyFont="1" applyFill="1">
      <alignment vertical="center"/>
    </xf>
    <xf numFmtId="0" fontId="0" fillId="4" borderId="0" xfId="0" applyFill="1" applyAlignment="1">
      <alignment vertical="top"/>
    </xf>
    <xf numFmtId="0" fontId="21" fillId="0" borderId="0" xfId="0" applyFont="1" applyAlignment="1">
      <alignment horizontal="left" vertical="center"/>
    </xf>
    <xf numFmtId="0" fontId="22" fillId="0" borderId="0" xfId="0" applyFont="1" applyAlignment="1">
      <alignment horizontal="justify" vertical="center"/>
    </xf>
    <xf numFmtId="0" fontId="23" fillId="0" borderId="0" xfId="0" applyFont="1" applyAlignment="1">
      <alignment horizontal="left" vertical="center"/>
    </xf>
    <xf numFmtId="0" fontId="24" fillId="0" borderId="0" xfId="0" applyFont="1" applyAlignment="1">
      <alignment horizontal="left" vertical="center"/>
    </xf>
    <xf numFmtId="0" fontId="0" fillId="0" borderId="0" xfId="0" applyAlignment="1">
      <alignment horizontal="justify" vertical="center"/>
    </xf>
    <xf numFmtId="0" fontId="17" fillId="2" borderId="0" xfId="0" applyFont="1" applyFill="1">
      <alignment vertical="center"/>
    </xf>
    <xf numFmtId="0" fontId="0" fillId="0" borderId="0" xfId="0" applyAlignment="1"/>
    <xf numFmtId="176" fontId="0" fillId="5" borderId="10" xfId="0" applyNumberFormat="1" applyFill="1" applyBorder="1">
      <alignment vertical="center"/>
    </xf>
    <xf numFmtId="0" fontId="0" fillId="3" borderId="11" xfId="0" applyFill="1" applyBorder="1">
      <alignment vertical="center"/>
    </xf>
    <xf numFmtId="0" fontId="0" fillId="3" borderId="0" xfId="0" applyFill="1">
      <alignment vertical="center"/>
    </xf>
    <xf numFmtId="0" fontId="0" fillId="2" borderId="0" xfId="0" applyFill="1" applyAlignment="1">
      <alignment horizontal="right" vertical="center"/>
    </xf>
    <xf numFmtId="0" fontId="0" fillId="2" borderId="12" xfId="0" applyFill="1" applyBorder="1" applyAlignment="1"/>
    <xf numFmtId="0" fontId="18" fillId="0" borderId="13" xfId="0" applyFont="1" applyBorder="1">
      <alignment vertical="center"/>
    </xf>
    <xf numFmtId="176" fontId="0" fillId="2" borderId="0" xfId="0" applyNumberFormat="1" applyFill="1" applyAlignment="1">
      <alignment horizontal="center" vertical="center"/>
    </xf>
    <xf numFmtId="0" fontId="2" fillId="5" borderId="0" xfId="0" applyFont="1" applyFill="1">
      <alignment vertical="center"/>
    </xf>
    <xf numFmtId="0" fontId="27" fillId="5" borderId="0" xfId="0" applyFont="1" applyFill="1">
      <alignment vertical="center"/>
    </xf>
    <xf numFmtId="0" fontId="2" fillId="5" borderId="0" xfId="0" applyFont="1" applyFill="1" applyAlignment="1"/>
    <xf numFmtId="0" fontId="20" fillId="5" borderId="0" xfId="0" applyFont="1" applyFill="1" applyAlignment="1"/>
    <xf numFmtId="0" fontId="0" fillId="5" borderId="0" xfId="0" applyFill="1" applyAlignment="1"/>
    <xf numFmtId="0" fontId="0" fillId="5" borderId="0" xfId="0" applyFill="1" applyAlignment="1">
      <alignment horizontal="right" vertical="center"/>
    </xf>
    <xf numFmtId="0" fontId="0" fillId="5" borderId="0" xfId="0" applyFill="1" applyAlignment="1">
      <alignment horizontal="center" vertical="center"/>
    </xf>
    <xf numFmtId="0" fontId="20" fillId="5" borderId="0" xfId="0" applyFont="1" applyFill="1" applyAlignment="1">
      <alignment horizontal="left" vertical="center"/>
    </xf>
    <xf numFmtId="0" fontId="0" fillId="5" borderId="0" xfId="0" applyFill="1" applyAlignment="1">
      <alignment vertical="center" wrapText="1"/>
    </xf>
    <xf numFmtId="0" fontId="3" fillId="5" borderId="0" xfId="0" applyFont="1" applyFill="1">
      <alignment vertical="center"/>
    </xf>
    <xf numFmtId="0" fontId="28" fillId="5" borderId="0" xfId="0" applyFont="1" applyFill="1" applyAlignment="1">
      <alignment horizontal="left" vertical="center"/>
    </xf>
    <xf numFmtId="0" fontId="9" fillId="3" borderId="0" xfId="0" applyFont="1" applyFill="1">
      <alignment vertical="center"/>
    </xf>
    <xf numFmtId="0" fontId="32" fillId="5" borderId="0" xfId="0" applyFont="1" applyFill="1" applyAlignment="1"/>
    <xf numFmtId="0" fontId="32" fillId="5" borderId="0" xfId="0" applyFont="1" applyFill="1" applyAlignment="1">
      <alignment horizontal="left"/>
    </xf>
    <xf numFmtId="0" fontId="35" fillId="6" borderId="0" xfId="0" applyFont="1" applyFill="1">
      <alignment vertical="center"/>
    </xf>
    <xf numFmtId="0" fontId="31" fillId="0" borderId="0" xfId="0" applyFont="1">
      <alignment vertical="center"/>
    </xf>
    <xf numFmtId="0" fontId="31" fillId="0" borderId="0" xfId="0" applyFont="1" applyAlignment="1">
      <alignment vertical="top"/>
    </xf>
    <xf numFmtId="0" fontId="35" fillId="0" borderId="0" xfId="0" applyFont="1">
      <alignment vertical="center"/>
    </xf>
    <xf numFmtId="0" fontId="13" fillId="0" borderId="0" xfId="0" applyFont="1" applyAlignment="1">
      <alignment horizontal="center" vertical="center" wrapText="1"/>
    </xf>
    <xf numFmtId="0" fontId="5" fillId="0" borderId="0" xfId="0" applyFont="1" applyAlignment="1">
      <alignment vertical="center" wrapText="1"/>
    </xf>
    <xf numFmtId="0" fontId="25" fillId="0" borderId="0" xfId="0" applyFont="1">
      <alignment vertical="center"/>
    </xf>
    <xf numFmtId="0" fontId="3" fillId="0" borderId="0" xfId="0" applyFont="1">
      <alignment vertical="center"/>
    </xf>
    <xf numFmtId="0" fontId="51" fillId="6" borderId="0" xfId="0" applyFont="1" applyFill="1">
      <alignment vertical="center"/>
    </xf>
    <xf numFmtId="0" fontId="7" fillId="2" borderId="0" xfId="0" applyFont="1" applyFill="1" applyAlignment="1">
      <alignment horizontal="left" vertical="center"/>
    </xf>
    <xf numFmtId="0" fontId="57" fillId="2" borderId="0" xfId="0" applyFont="1" applyFill="1">
      <alignment vertical="center"/>
    </xf>
    <xf numFmtId="0" fontId="57" fillId="2" borderId="0" xfId="0" applyFont="1" applyFill="1" applyAlignment="1">
      <alignment vertical="top"/>
    </xf>
    <xf numFmtId="0" fontId="21" fillId="2" borderId="0" xfId="0" applyFont="1" applyFill="1">
      <alignment vertical="center"/>
    </xf>
    <xf numFmtId="0" fontId="57" fillId="2" borderId="0" xfId="0" applyFont="1" applyFill="1" applyAlignment="1">
      <alignment vertical="center" wrapText="1"/>
    </xf>
    <xf numFmtId="0" fontId="57" fillId="0" borderId="0" xfId="0" applyFont="1">
      <alignment vertical="center"/>
    </xf>
    <xf numFmtId="0" fontId="57" fillId="0" borderId="0" xfId="0" applyFont="1" applyAlignment="1">
      <alignment vertical="top"/>
    </xf>
    <xf numFmtId="0" fontId="21" fillId="0" borderId="0" xfId="0" applyFont="1">
      <alignment vertical="center"/>
    </xf>
    <xf numFmtId="0" fontId="0" fillId="8" borderId="0" xfId="0" applyFill="1">
      <alignment vertical="center"/>
    </xf>
    <xf numFmtId="0" fontId="81" fillId="2" borderId="0" xfId="0" applyFont="1" applyFill="1">
      <alignment vertical="center"/>
    </xf>
    <xf numFmtId="0" fontId="81" fillId="8" borderId="0" xfId="0" applyFont="1" applyFill="1">
      <alignment vertical="center"/>
    </xf>
    <xf numFmtId="0" fontId="53" fillId="6" borderId="0" xfId="0" applyFont="1" applyFill="1">
      <alignment vertical="center"/>
    </xf>
    <xf numFmtId="0" fontId="53" fillId="9" borderId="0" xfId="0" applyFont="1" applyFill="1">
      <alignment vertical="center"/>
    </xf>
    <xf numFmtId="0" fontId="0" fillId="9" borderId="0" xfId="0" applyFill="1">
      <alignment vertical="center"/>
    </xf>
    <xf numFmtId="0" fontId="0" fillId="4" borderId="0" xfId="0" applyFill="1" applyAlignment="1">
      <alignment horizontal="left" vertical="center"/>
    </xf>
    <xf numFmtId="0" fontId="0" fillId="10" borderId="0" xfId="0" applyFill="1">
      <alignment vertical="center"/>
    </xf>
    <xf numFmtId="0" fontId="53" fillId="4" borderId="0" xfId="0" applyFont="1" applyFill="1">
      <alignment vertical="center"/>
    </xf>
    <xf numFmtId="0" fontId="2" fillId="11" borderId="0" xfId="0" applyFont="1" applyFill="1">
      <alignment vertical="center"/>
    </xf>
    <xf numFmtId="0" fontId="0" fillId="11" borderId="0" xfId="0" applyFill="1">
      <alignment vertical="center"/>
    </xf>
    <xf numFmtId="0" fontId="11" fillId="11" borderId="0" xfId="0" applyFont="1" applyFill="1">
      <alignment vertical="center"/>
    </xf>
    <xf numFmtId="0" fontId="5" fillId="11" borderId="0" xfId="0" applyFont="1" applyFill="1" applyAlignment="1">
      <alignment vertical="center" wrapText="1"/>
    </xf>
    <xf numFmtId="0" fontId="0" fillId="11" borderId="0" xfId="0" applyFill="1" applyAlignment="1">
      <alignment vertical="top" wrapText="1"/>
    </xf>
    <xf numFmtId="176" fontId="0" fillId="11" borderId="0" xfId="0" applyNumberFormat="1" applyFill="1" applyAlignment="1">
      <alignment horizontal="center" vertical="center"/>
    </xf>
    <xf numFmtId="0" fontId="25" fillId="11" borderId="0" xfId="0" applyFont="1" applyFill="1">
      <alignment vertical="center"/>
    </xf>
    <xf numFmtId="0" fontId="21" fillId="11" borderId="0" xfId="0" applyFont="1" applyFill="1" applyAlignment="1">
      <alignment horizontal="left" vertical="center"/>
    </xf>
    <xf numFmtId="0" fontId="82" fillId="11" borderId="0" xfId="0" applyFont="1" applyFill="1" applyAlignment="1">
      <alignment horizontal="right" vertical="center"/>
    </xf>
    <xf numFmtId="0" fontId="83" fillId="11" borderId="0" xfId="0" applyFont="1" applyFill="1">
      <alignment vertical="center"/>
    </xf>
    <xf numFmtId="0" fontId="82" fillId="11" borderId="0" xfId="0" applyFont="1" applyFill="1" applyAlignment="1">
      <alignment horizontal="right" vertical="top" wrapText="1"/>
    </xf>
    <xf numFmtId="0" fontId="82" fillId="11" borderId="0" xfId="0" applyFont="1" applyFill="1" applyAlignment="1">
      <alignment vertical="center" wrapText="1"/>
    </xf>
    <xf numFmtId="0" fontId="82" fillId="11" borderId="0" xfId="0" applyFont="1" applyFill="1">
      <alignment vertical="center"/>
    </xf>
    <xf numFmtId="0" fontId="82" fillId="11" borderId="0" xfId="0" applyFont="1" applyFill="1" applyAlignment="1">
      <alignment vertical="top" wrapText="1"/>
    </xf>
    <xf numFmtId="0" fontId="82" fillId="11" borderId="0" xfId="0" applyFont="1" applyFill="1" applyAlignment="1">
      <alignment horizontal="right" vertical="center" wrapText="1"/>
    </xf>
    <xf numFmtId="0" fontId="57" fillId="11" borderId="0" xfId="0" applyFont="1" applyFill="1">
      <alignment vertical="center"/>
    </xf>
    <xf numFmtId="0" fontId="82" fillId="11" borderId="0" xfId="0" applyFont="1" applyFill="1" applyAlignment="1">
      <alignment horizontal="center" vertical="center"/>
    </xf>
    <xf numFmtId="0" fontId="23" fillId="11" borderId="0" xfId="0" applyFont="1" applyFill="1">
      <alignment vertical="center"/>
    </xf>
    <xf numFmtId="0" fontId="85" fillId="11" borderId="0" xfId="0" applyFont="1" applyFill="1">
      <alignment vertical="center"/>
    </xf>
    <xf numFmtId="0" fontId="82" fillId="11" borderId="0" xfId="0" applyFont="1" applyFill="1" applyAlignment="1">
      <alignment horizontal="left" vertical="center"/>
    </xf>
    <xf numFmtId="0" fontId="0" fillId="0" borderId="16" xfId="0" applyBorder="1">
      <alignment vertical="center"/>
    </xf>
    <xf numFmtId="0" fontId="14" fillId="0" borderId="0" xfId="0" applyFont="1" applyAlignment="1">
      <alignment horizontal="center" vertical="center"/>
    </xf>
    <xf numFmtId="0" fontId="5" fillId="0" borderId="0" xfId="0" applyFont="1">
      <alignment vertical="center"/>
    </xf>
    <xf numFmtId="0" fontId="5" fillId="0" borderId="16" xfId="0" applyFont="1" applyBorder="1">
      <alignment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64" fillId="0" borderId="0" xfId="0" applyFont="1" applyAlignment="1">
      <alignment horizontal="left" vertical="center"/>
    </xf>
    <xf numFmtId="0" fontId="65" fillId="0" borderId="0" xfId="0" applyFont="1" applyAlignment="1">
      <alignment horizontal="center" vertical="center"/>
    </xf>
    <xf numFmtId="0" fontId="65" fillId="0" borderId="20" xfId="0" applyFont="1" applyBorder="1" applyAlignment="1">
      <alignment horizontal="center" vertical="center"/>
    </xf>
    <xf numFmtId="0" fontId="65" fillId="0" borderId="21" xfId="0" applyFont="1" applyBorder="1" applyAlignment="1">
      <alignment horizontal="center" vertical="center"/>
    </xf>
    <xf numFmtId="0" fontId="64" fillId="0" borderId="0" xfId="0" applyFont="1" applyAlignment="1">
      <alignment horizontal="center" vertical="center"/>
    </xf>
    <xf numFmtId="0" fontId="59" fillId="0" borderId="0" xfId="0" applyFont="1">
      <alignment vertical="center"/>
    </xf>
    <xf numFmtId="0" fontId="66" fillId="0" borderId="0" xfId="0" applyFont="1" applyAlignment="1">
      <alignment horizontal="center"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5" fillId="0" borderId="21" xfId="0" applyFont="1" applyBorder="1">
      <alignment vertical="center"/>
    </xf>
    <xf numFmtId="0" fontId="5" fillId="0" borderId="20" xfId="0" applyFont="1" applyBorder="1">
      <alignment vertical="center"/>
    </xf>
    <xf numFmtId="0" fontId="5" fillId="0" borderId="22" xfId="0" applyFont="1" applyBorder="1">
      <alignment vertical="center"/>
    </xf>
    <xf numFmtId="0" fontId="5" fillId="0" borderId="16" xfId="0" applyFont="1" applyBorder="1" applyAlignment="1">
      <alignment horizontal="left" vertical="center"/>
    </xf>
    <xf numFmtId="0" fontId="16" fillId="0" borderId="16" xfId="0" applyFont="1" applyBorder="1" applyAlignment="1">
      <alignment horizontal="center" vertical="center"/>
    </xf>
    <xf numFmtId="0" fontId="5" fillId="0" borderId="23"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9" fillId="0" borderId="21" xfId="0" applyFont="1" applyBorder="1">
      <alignment vertical="center"/>
    </xf>
    <xf numFmtId="0" fontId="5" fillId="0" borderId="24" xfId="0" applyFont="1" applyBorder="1" applyAlignment="1">
      <alignment horizontal="right" vertical="center"/>
    </xf>
    <xf numFmtId="0" fontId="5" fillId="0" borderId="25" xfId="0" applyFont="1" applyBorder="1">
      <alignment vertical="center"/>
    </xf>
    <xf numFmtId="0" fontId="5" fillId="0" borderId="26" xfId="0" applyFont="1" applyBorder="1">
      <alignment vertical="center"/>
    </xf>
    <xf numFmtId="0" fontId="5" fillId="0" borderId="14"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63" fillId="0" borderId="21" xfId="0" applyFont="1" applyBorder="1">
      <alignment vertical="center"/>
    </xf>
    <xf numFmtId="0" fontId="16" fillId="0" borderId="0" xfId="0" applyFont="1" applyAlignment="1">
      <alignment horizontal="right" vertical="center"/>
    </xf>
    <xf numFmtId="0" fontId="16" fillId="0" borderId="0" xfId="0" applyFont="1">
      <alignment vertical="center"/>
    </xf>
    <xf numFmtId="0" fontId="5" fillId="0" borderId="0" xfId="0" applyFont="1" applyAlignment="1">
      <alignment horizontal="left" vertical="center"/>
    </xf>
    <xf numFmtId="0" fontId="69" fillId="0" borderId="16" xfId="0" applyFont="1" applyBorder="1">
      <alignment vertical="center"/>
    </xf>
    <xf numFmtId="0" fontId="71" fillId="0" borderId="31" xfId="0" applyFont="1" applyBorder="1" applyAlignment="1">
      <alignment horizontal="center" vertical="center"/>
    </xf>
    <xf numFmtId="0" fontId="72" fillId="0" borderId="32" xfId="0" applyFont="1" applyBorder="1" applyAlignment="1">
      <alignment horizontal="center" vertical="center"/>
    </xf>
    <xf numFmtId="0" fontId="72" fillId="0" borderId="33" xfId="0" applyFont="1" applyBorder="1" applyAlignment="1">
      <alignment horizontal="center" vertical="center"/>
    </xf>
    <xf numFmtId="0" fontId="72" fillId="0" borderId="34" xfId="0" applyFont="1" applyBorder="1" applyAlignment="1">
      <alignment horizontal="center" vertical="center"/>
    </xf>
    <xf numFmtId="0" fontId="71" fillId="0" borderId="35" xfId="0" applyFont="1" applyBorder="1" applyAlignment="1">
      <alignment horizontal="center" vertical="center"/>
    </xf>
    <xf numFmtId="0" fontId="71" fillId="0" borderId="36" xfId="0" applyFont="1" applyBorder="1" applyAlignment="1">
      <alignment horizontal="center" vertical="center"/>
    </xf>
    <xf numFmtId="0" fontId="71" fillId="0" borderId="37" xfId="0" applyFont="1" applyBorder="1" applyAlignment="1">
      <alignment horizontal="center" vertical="center"/>
    </xf>
    <xf numFmtId="0" fontId="71" fillId="0" borderId="38" xfId="0" applyFont="1" applyBorder="1" applyAlignment="1">
      <alignment horizontal="center" vertical="center"/>
    </xf>
    <xf numFmtId="0" fontId="71" fillId="0" borderId="30" xfId="0" applyFont="1" applyBorder="1" applyAlignment="1">
      <alignment horizontal="center" vertical="center"/>
    </xf>
    <xf numFmtId="0" fontId="71" fillId="0" borderId="39" xfId="0" applyFont="1" applyBorder="1" applyAlignment="1">
      <alignment horizontal="center" vertical="center"/>
    </xf>
    <xf numFmtId="0" fontId="71" fillId="0" borderId="4" xfId="0" applyFont="1" applyBorder="1" applyAlignment="1">
      <alignment horizontal="center" vertical="center"/>
    </xf>
    <xf numFmtId="0" fontId="71" fillId="0" borderId="5" xfId="0" applyFont="1" applyBorder="1" applyAlignment="1">
      <alignment horizontal="center" vertical="center"/>
    </xf>
    <xf numFmtId="0" fontId="71" fillId="0" borderId="6" xfId="0" applyFont="1" applyBorder="1" applyAlignment="1">
      <alignment horizontal="center" vertical="center"/>
    </xf>
    <xf numFmtId="0" fontId="72" fillId="0" borderId="4" xfId="0" applyFont="1" applyBorder="1" applyAlignment="1">
      <alignment horizontal="center" vertical="center"/>
    </xf>
    <xf numFmtId="0" fontId="0" fillId="0" borderId="0" xfId="0" applyAlignment="1">
      <alignment horizontal="left" vertical="center"/>
    </xf>
    <xf numFmtId="0" fontId="5" fillId="0" borderId="40" xfId="0" applyFont="1" applyBorder="1" applyAlignment="1">
      <alignment vertical="center" shrinkToFit="1"/>
    </xf>
    <xf numFmtId="0" fontId="74" fillId="0" borderId="0" xfId="0" applyFont="1">
      <alignment vertical="center"/>
    </xf>
    <xf numFmtId="0" fontId="75" fillId="0" borderId="0" xfId="0" applyFont="1" applyAlignment="1">
      <alignment horizontal="center" vertical="center"/>
    </xf>
    <xf numFmtId="0" fontId="75" fillId="0" borderId="41" xfId="0" applyFont="1" applyBorder="1" applyAlignment="1">
      <alignment horizontal="center" vertical="center"/>
    </xf>
    <xf numFmtId="0" fontId="75" fillId="0" borderId="42" xfId="0" applyFont="1" applyBorder="1" applyAlignment="1">
      <alignment horizontal="center" vertical="center"/>
    </xf>
    <xf numFmtId="0" fontId="74" fillId="0" borderId="42" xfId="0" applyFont="1" applyBorder="1">
      <alignment vertical="center"/>
    </xf>
    <xf numFmtId="0" fontId="74" fillId="0" borderId="43" xfId="0" applyFont="1" applyBorder="1">
      <alignment vertical="center"/>
    </xf>
    <xf numFmtId="0" fontId="74" fillId="0" borderId="44" xfId="0" applyFont="1" applyBorder="1" applyAlignment="1">
      <alignment vertical="center" wrapText="1"/>
    </xf>
    <xf numFmtId="0" fontId="74" fillId="0" borderId="0" xfId="0" applyFont="1" applyAlignment="1">
      <alignment horizontal="center" vertical="center"/>
    </xf>
    <xf numFmtId="0" fontId="74" fillId="0" borderId="44" xfId="0" applyFont="1" applyBorder="1">
      <alignment vertical="center"/>
    </xf>
    <xf numFmtId="0" fontId="74" fillId="0" borderId="45" xfId="0" applyFont="1" applyBorder="1" applyAlignment="1">
      <alignment vertical="center" wrapText="1"/>
    </xf>
    <xf numFmtId="0" fontId="74" fillId="0" borderId="0" xfId="0" applyFont="1" applyAlignment="1">
      <alignment horizontal="left" vertical="center" wrapText="1"/>
    </xf>
    <xf numFmtId="0" fontId="74" fillId="0" borderId="0" xfId="0" applyFont="1" applyAlignment="1">
      <alignment vertical="center" wrapText="1"/>
    </xf>
    <xf numFmtId="14" fontId="76" fillId="0" borderId="45" xfId="0" applyNumberFormat="1" applyFont="1" applyBorder="1" applyAlignment="1">
      <alignment vertical="center" wrapText="1"/>
    </xf>
    <xf numFmtId="0" fontId="76" fillId="0" borderId="0" xfId="0" applyFont="1" applyAlignment="1">
      <alignment vertical="center" wrapText="1"/>
    </xf>
    <xf numFmtId="0" fontId="74" fillId="0" borderId="0" xfId="0" applyFont="1" applyAlignment="1"/>
    <xf numFmtId="14" fontId="76" fillId="0" borderId="45" xfId="0" applyNumberFormat="1" applyFont="1" applyBorder="1" applyAlignment="1">
      <alignment horizontal="left" wrapText="1"/>
    </xf>
    <xf numFmtId="0" fontId="76" fillId="0" borderId="0" xfId="0" applyFont="1" applyAlignment="1">
      <alignment horizontal="left" wrapText="1"/>
    </xf>
    <xf numFmtId="0" fontId="77" fillId="0" borderId="45" xfId="0" applyFont="1" applyBorder="1" applyAlignment="1">
      <alignment wrapText="1"/>
    </xf>
    <xf numFmtId="0" fontId="76" fillId="0" borderId="0" xfId="0" applyFont="1" applyAlignment="1">
      <alignment wrapText="1"/>
    </xf>
    <xf numFmtId="0" fontId="74" fillId="0" borderId="46" xfId="0" applyFont="1" applyBorder="1">
      <alignment vertical="center"/>
    </xf>
    <xf numFmtId="0" fontId="74" fillId="0" borderId="47" xfId="0" applyFont="1" applyBorder="1">
      <alignment vertical="center"/>
    </xf>
    <xf numFmtId="0" fontId="74" fillId="0" borderId="48" xfId="0" applyFont="1" applyBorder="1">
      <alignment vertical="center"/>
    </xf>
    <xf numFmtId="0" fontId="74" fillId="0" borderId="17" xfId="0" applyFont="1" applyBorder="1">
      <alignment vertical="center"/>
    </xf>
    <xf numFmtId="0" fontId="74" fillId="0" borderId="18" xfId="0" applyFont="1" applyBorder="1">
      <alignment vertical="center"/>
    </xf>
    <xf numFmtId="0" fontId="74" fillId="0" borderId="19" xfId="0" applyFont="1" applyBorder="1">
      <alignment vertical="center"/>
    </xf>
    <xf numFmtId="0" fontId="74" fillId="0" borderId="21" xfId="0" applyFont="1" applyBorder="1">
      <alignment vertical="center"/>
    </xf>
    <xf numFmtId="0" fontId="74" fillId="0" borderId="20" xfId="0" applyFont="1" applyBorder="1">
      <alignment vertical="center"/>
    </xf>
    <xf numFmtId="0" fontId="74" fillId="0" borderId="22" xfId="0" applyFont="1" applyBorder="1">
      <alignment vertical="center"/>
    </xf>
    <xf numFmtId="0" fontId="74" fillId="0" borderId="16" xfId="0" applyFont="1" applyBorder="1">
      <alignment vertical="center"/>
    </xf>
    <xf numFmtId="0" fontId="74" fillId="0" borderId="23" xfId="0" applyFont="1" applyBorder="1">
      <alignment vertical="center"/>
    </xf>
    <xf numFmtId="0" fontId="73" fillId="0" borderId="45" xfId="0" applyFont="1" applyBorder="1" applyAlignment="1">
      <alignment vertical="center" wrapText="1"/>
    </xf>
    <xf numFmtId="0" fontId="59" fillId="0" borderId="45" xfId="0" applyFont="1" applyBorder="1" applyAlignment="1">
      <alignment horizontal="right" vertical="center"/>
    </xf>
    <xf numFmtId="0" fontId="59" fillId="0" borderId="0" xfId="0" applyFont="1" applyAlignment="1">
      <alignment horizontal="right" vertical="center"/>
    </xf>
    <xf numFmtId="0" fontId="59" fillId="0" borderId="0" xfId="0" applyFont="1" applyAlignment="1">
      <alignment horizontal="center" vertical="center"/>
    </xf>
    <xf numFmtId="0" fontId="59" fillId="0" borderId="45" xfId="0" applyFont="1" applyBorder="1">
      <alignment vertical="center"/>
    </xf>
    <xf numFmtId="0" fontId="73" fillId="0" borderId="21" xfId="0" applyFont="1" applyBorder="1">
      <alignment vertical="center"/>
    </xf>
    <xf numFmtId="0" fontId="73" fillId="0" borderId="16" xfId="0" applyFont="1" applyBorder="1">
      <alignment vertical="center"/>
    </xf>
    <xf numFmtId="0" fontId="73" fillId="0" borderId="0" xfId="0" applyFont="1">
      <alignment vertical="center"/>
    </xf>
    <xf numFmtId="0" fontId="11" fillId="11" borderId="0" xfId="0" applyFont="1" applyFill="1" applyAlignment="1">
      <alignment horizontal="left" vertical="center"/>
    </xf>
    <xf numFmtId="0" fontId="79" fillId="0" borderId="0" xfId="0" applyFont="1">
      <alignment vertical="center"/>
    </xf>
    <xf numFmtId="0" fontId="86" fillId="0" borderId="30" xfId="0" applyFont="1" applyBorder="1">
      <alignment vertical="center"/>
    </xf>
    <xf numFmtId="0" fontId="87" fillId="0" borderId="30" xfId="0" applyFont="1" applyBorder="1">
      <alignment vertical="center"/>
    </xf>
    <xf numFmtId="0" fontId="86" fillId="0" borderId="51" xfId="0" applyFont="1" applyBorder="1">
      <alignment vertical="center"/>
    </xf>
    <xf numFmtId="0" fontId="86" fillId="0" borderId="52" xfId="0" applyFont="1" applyBorder="1">
      <alignment vertical="center"/>
    </xf>
    <xf numFmtId="0" fontId="86" fillId="0" borderId="0" xfId="0" applyFont="1">
      <alignment vertical="center"/>
    </xf>
    <xf numFmtId="0" fontId="88" fillId="0" borderId="53" xfId="0" applyFont="1" applyBorder="1">
      <alignment vertical="center"/>
    </xf>
    <xf numFmtId="0" fontId="88" fillId="0" borderId="51" xfId="0" applyFont="1" applyBorder="1">
      <alignment vertical="center"/>
    </xf>
    <xf numFmtId="0" fontId="88" fillId="0" borderId="52" xfId="0" applyFont="1" applyBorder="1">
      <alignment vertical="center"/>
    </xf>
    <xf numFmtId="0" fontId="89" fillId="0" borderId="54" xfId="0" applyFont="1" applyBorder="1" applyAlignment="1">
      <alignment vertical="center" shrinkToFit="1"/>
    </xf>
    <xf numFmtId="0" fontId="88" fillId="0" borderId="0" xfId="0" applyFont="1" applyAlignment="1">
      <alignment vertical="center" shrinkToFit="1"/>
    </xf>
    <xf numFmtId="0" fontId="88" fillId="0" borderId="52" xfId="0" applyFont="1" applyBorder="1" applyAlignment="1">
      <alignment vertical="center" shrinkToFit="1"/>
    </xf>
    <xf numFmtId="0" fontId="88" fillId="0" borderId="55" xfId="0" applyFont="1" applyBorder="1" applyAlignment="1">
      <alignment vertical="center" shrinkToFit="1"/>
    </xf>
    <xf numFmtId="0" fontId="88" fillId="0" borderId="20" xfId="0" applyFont="1" applyBorder="1" applyAlignment="1">
      <alignment vertical="center" shrinkToFit="1"/>
    </xf>
    <xf numFmtId="0" fontId="88" fillId="0" borderId="56" xfId="0" applyFont="1" applyBorder="1" applyAlignment="1">
      <alignment vertical="center" shrinkToFit="1"/>
    </xf>
    <xf numFmtId="0" fontId="86" fillId="0" borderId="44" xfId="0" applyFont="1" applyBorder="1" applyAlignment="1"/>
    <xf numFmtId="0" fontId="32" fillId="0" borderId="0" xfId="0" applyFont="1" applyAlignment="1">
      <alignment horizontal="left" vertical="center"/>
    </xf>
    <xf numFmtId="0" fontId="53" fillId="3" borderId="0" xfId="0" applyFont="1" applyFill="1" applyAlignment="1">
      <alignment horizontal="left" vertical="center"/>
    </xf>
    <xf numFmtId="0" fontId="4" fillId="3" borderId="0" xfId="0" applyFont="1" applyFill="1">
      <alignment vertical="center"/>
    </xf>
    <xf numFmtId="0" fontId="4" fillId="3" borderId="0" xfId="0" applyFont="1" applyFill="1" applyAlignment="1">
      <alignment horizontal="center" vertical="center"/>
    </xf>
    <xf numFmtId="0" fontId="23" fillId="0" borderId="0" xfId="0" applyFont="1" applyAlignment="1">
      <alignment horizontal="justify" vertical="center"/>
    </xf>
    <xf numFmtId="0" fontId="2" fillId="3" borderId="0" xfId="0" applyFont="1" applyFill="1">
      <alignment vertical="center"/>
    </xf>
    <xf numFmtId="0" fontId="0" fillId="3" borderId="0" xfId="0" applyFill="1" applyAlignment="1">
      <alignment horizontal="right" vertical="center"/>
    </xf>
    <xf numFmtId="0" fontId="0" fillId="3" borderId="0" xfId="0" applyFill="1" applyAlignment="1">
      <alignment horizontal="center" vertical="center"/>
    </xf>
    <xf numFmtId="0" fontId="36" fillId="3" borderId="0" xfId="0" applyFont="1" applyFill="1">
      <alignment vertical="center"/>
    </xf>
    <xf numFmtId="0" fontId="42" fillId="3" borderId="0" xfId="0" applyFont="1" applyFill="1">
      <alignment vertical="center"/>
    </xf>
    <xf numFmtId="0" fontId="33" fillId="3" borderId="0" xfId="0" applyFont="1" applyFill="1" applyAlignment="1">
      <alignment horizontal="center" vertical="center"/>
    </xf>
    <xf numFmtId="0" fontId="50" fillId="3" borderId="0" xfId="0" applyFont="1" applyFill="1">
      <alignment vertical="center"/>
    </xf>
    <xf numFmtId="0" fontId="37" fillId="3" borderId="0" xfId="0" applyFont="1" applyFill="1">
      <alignment vertical="center"/>
    </xf>
    <xf numFmtId="0" fontId="46" fillId="0" borderId="0" xfId="0" applyFont="1">
      <alignment vertical="center"/>
    </xf>
    <xf numFmtId="0" fontId="23" fillId="0" borderId="0" xfId="0" applyFont="1">
      <alignment vertical="center"/>
    </xf>
    <xf numFmtId="0" fontId="19" fillId="3" borderId="0" xfId="0" applyFont="1" applyFill="1" applyAlignment="1">
      <alignment horizontal="left" vertical="center"/>
    </xf>
    <xf numFmtId="0" fontId="0" fillId="3" borderId="0" xfId="0" applyFill="1" applyAlignment="1">
      <alignment horizontal="left" vertical="center"/>
    </xf>
    <xf numFmtId="0" fontId="7" fillId="3" borderId="0" xfId="0" applyFont="1" applyFill="1">
      <alignment vertical="center"/>
    </xf>
    <xf numFmtId="0" fontId="11" fillId="3" borderId="0" xfId="0" applyFont="1" applyFill="1" applyAlignment="1">
      <alignment horizontal="left" vertical="center"/>
    </xf>
    <xf numFmtId="0" fontId="53" fillId="2" borderId="0" xfId="0" applyFont="1" applyFill="1">
      <alignment vertical="center"/>
    </xf>
    <xf numFmtId="0" fontId="29" fillId="0" borderId="0" xfId="0" applyFont="1" applyAlignment="1">
      <alignment horizontal="justify" vertical="center"/>
    </xf>
    <xf numFmtId="0" fontId="2" fillId="2" borderId="0" xfId="0" applyFont="1" applyFill="1">
      <alignment vertical="center"/>
    </xf>
    <xf numFmtId="0" fontId="20" fillId="2" borderId="0" xfId="0" applyFont="1" applyFill="1">
      <alignment vertical="center"/>
    </xf>
    <xf numFmtId="0" fontId="54" fillId="2" borderId="0" xfId="0" applyFont="1" applyFill="1">
      <alignment vertical="center"/>
    </xf>
    <xf numFmtId="0" fontId="5" fillId="2" borderId="0" xfId="0" applyFont="1" applyFill="1" applyAlignment="1">
      <alignment horizontal="left" vertical="center" wrapText="1"/>
    </xf>
    <xf numFmtId="0" fontId="30" fillId="2" borderId="0" xfId="0" applyFont="1" applyFill="1">
      <alignment vertical="center"/>
    </xf>
    <xf numFmtId="0" fontId="29" fillId="2" borderId="0" xfId="0" applyFont="1" applyFill="1">
      <alignment vertical="center"/>
    </xf>
    <xf numFmtId="0" fontId="29" fillId="0" borderId="0" xfId="0" applyFont="1">
      <alignment vertical="center"/>
    </xf>
    <xf numFmtId="0" fontId="5" fillId="2" borderId="0" xfId="0" applyFont="1" applyFill="1">
      <alignment vertical="center"/>
    </xf>
    <xf numFmtId="177" fontId="0" fillId="5" borderId="3" xfId="0" applyNumberFormat="1" applyFill="1" applyBorder="1">
      <alignment vertical="center"/>
    </xf>
    <xf numFmtId="0" fontId="92" fillId="0" borderId="0" xfId="1" applyProtection="1">
      <alignment vertical="center"/>
      <protection locked="0"/>
    </xf>
    <xf numFmtId="0" fontId="9" fillId="0" borderId="0" xfId="0" applyFont="1">
      <alignment vertical="center"/>
    </xf>
    <xf numFmtId="0" fontId="93" fillId="0" borderId="0" xfId="0" applyFont="1">
      <alignment vertical="center"/>
    </xf>
    <xf numFmtId="0" fontId="59" fillId="0" borderId="16" xfId="0" applyFont="1" applyBorder="1">
      <alignment vertical="center"/>
    </xf>
    <xf numFmtId="179" fontId="0" fillId="11" borderId="0" xfId="0" applyNumberFormat="1" applyFill="1" applyAlignment="1">
      <alignment horizontal="center" vertical="center"/>
    </xf>
    <xf numFmtId="179" fontId="0" fillId="11" borderId="0" xfId="0" applyNumberFormat="1" applyFill="1" applyAlignment="1">
      <alignment horizontal="centerContinuous" vertical="center"/>
    </xf>
    <xf numFmtId="0" fontId="84" fillId="0" borderId="0" xfId="0" applyFont="1">
      <alignment vertical="center"/>
    </xf>
    <xf numFmtId="0" fontId="44" fillId="0" borderId="0" xfId="0" applyFont="1">
      <alignment vertical="center"/>
    </xf>
    <xf numFmtId="0" fontId="100" fillId="0" borderId="19" xfId="0" applyFont="1" applyBorder="1" applyAlignment="1">
      <alignment vertical="center" shrinkToFit="1"/>
    </xf>
    <xf numFmtId="0" fontId="97" fillId="0" borderId="0" xfId="0" applyFont="1">
      <alignment vertical="center"/>
    </xf>
    <xf numFmtId="0" fontId="59" fillId="0" borderId="1" xfId="0" applyFont="1" applyBorder="1">
      <alignment vertical="center"/>
    </xf>
    <xf numFmtId="0" fontId="86" fillId="0" borderId="1" xfId="0" applyFont="1" applyBorder="1">
      <alignment vertical="center"/>
    </xf>
    <xf numFmtId="0" fontId="96" fillId="0" borderId="1" xfId="0" applyFont="1" applyBorder="1">
      <alignment vertical="center"/>
    </xf>
    <xf numFmtId="0" fontId="95" fillId="0" borderId="0" xfId="0" applyFont="1">
      <alignment vertical="center"/>
    </xf>
    <xf numFmtId="0" fontId="88" fillId="0" borderId="57" xfId="0" applyFont="1" applyBorder="1">
      <alignment vertical="center"/>
    </xf>
    <xf numFmtId="0" fontId="88" fillId="0" borderId="58" xfId="0" applyFont="1" applyBorder="1">
      <alignment vertical="center"/>
    </xf>
    <xf numFmtId="0" fontId="88" fillId="0" borderId="0" xfId="0" applyFont="1">
      <alignment vertical="center"/>
    </xf>
    <xf numFmtId="0" fontId="5" fillId="0" borderId="0" xfId="0" applyFont="1" applyAlignment="1"/>
    <xf numFmtId="0" fontId="59" fillId="0" borderId="0" xfId="0" applyFont="1" applyAlignment="1"/>
    <xf numFmtId="0" fontId="82" fillId="0" borderId="0" xfId="0" applyFont="1" applyAlignment="1">
      <alignment horizontal="left" vertical="center"/>
    </xf>
    <xf numFmtId="0" fontId="16" fillId="0" borderId="0" xfId="0" applyFont="1" applyAlignment="1">
      <alignment horizontal="center" vertical="center"/>
    </xf>
    <xf numFmtId="0" fontId="7" fillId="11" borderId="0" xfId="0" applyFont="1" applyFill="1">
      <alignment vertical="center"/>
    </xf>
    <xf numFmtId="0" fontId="11" fillId="5" borderId="0" xfId="0" applyFont="1" applyFill="1" applyAlignment="1"/>
    <xf numFmtId="0" fontId="0" fillId="11" borderId="0" xfId="0" applyFill="1" applyAlignment="1">
      <alignment horizontal="center" vertical="center"/>
    </xf>
    <xf numFmtId="0" fontId="0" fillId="4" borderId="0" xfId="0" applyFill="1" applyAlignment="1">
      <alignment horizontal="center" vertical="center"/>
    </xf>
    <xf numFmtId="0" fontId="0" fillId="6" borderId="0" xfId="0" applyFill="1" applyAlignment="1">
      <alignment horizontal="center" vertical="center"/>
    </xf>
    <xf numFmtId="0" fontId="43" fillId="2" borderId="0" xfId="0" applyFont="1" applyFill="1" applyAlignment="1">
      <alignment horizontal="left" vertical="center"/>
    </xf>
    <xf numFmtId="0" fontId="7" fillId="0" borderId="0" xfId="0" applyFont="1" applyAlignment="1">
      <alignment horizontal="left" vertical="center"/>
    </xf>
    <xf numFmtId="0" fontId="11" fillId="2" borderId="0" xfId="0" applyFont="1" applyFill="1" applyAlignment="1">
      <alignment horizontal="center" vertical="center"/>
    </xf>
    <xf numFmtId="0" fontId="35" fillId="0" borderId="0" xfId="0" applyFont="1" applyAlignment="1">
      <alignment horizontal="center" vertical="center"/>
    </xf>
    <xf numFmtId="0" fontId="11" fillId="2" borderId="0" xfId="0" applyFont="1" applyFill="1">
      <alignment vertical="center"/>
    </xf>
    <xf numFmtId="0" fontId="7" fillId="6" borderId="0" xfId="0" applyFont="1" applyFill="1" applyAlignment="1">
      <alignment horizontal="left" vertical="center"/>
    </xf>
    <xf numFmtId="0" fontId="5" fillId="6" borderId="0" xfId="0" applyFont="1" applyFill="1">
      <alignment vertical="center"/>
    </xf>
    <xf numFmtId="0" fontId="1" fillId="6" borderId="0" xfId="0" applyFont="1" applyFill="1">
      <alignment vertical="center"/>
    </xf>
    <xf numFmtId="0" fontId="10" fillId="4" borderId="0" xfId="0" applyFont="1" applyFill="1" applyAlignment="1"/>
    <xf numFmtId="0" fontId="11" fillId="4" borderId="0" xfId="0" applyFont="1" applyFill="1">
      <alignment vertical="center"/>
    </xf>
    <xf numFmtId="0" fontId="5" fillId="11" borderId="0" xfId="0" applyFont="1" applyFill="1" applyAlignment="1">
      <alignment vertical="top" wrapText="1"/>
    </xf>
    <xf numFmtId="0" fontId="7" fillId="0" borderId="0" xfId="0" applyFont="1">
      <alignment vertical="center"/>
    </xf>
    <xf numFmtId="0" fontId="1" fillId="11" borderId="0" xfId="0" applyFont="1" applyFill="1" applyAlignment="1">
      <alignment horizontal="left" vertical="center"/>
    </xf>
    <xf numFmtId="0" fontId="18" fillId="11" borderId="0" xfId="0" applyFont="1" applyFill="1" applyAlignment="1">
      <alignment horizontal="left" vertical="center"/>
    </xf>
    <xf numFmtId="0" fontId="10" fillId="0" borderId="0" xfId="0" applyFont="1" applyAlignment="1">
      <alignment horizontal="left" vertical="center" wrapText="1"/>
    </xf>
    <xf numFmtId="0" fontId="11" fillId="5" borderId="0" xfId="0" applyFont="1" applyFill="1">
      <alignment vertical="center"/>
    </xf>
    <xf numFmtId="0" fontId="10" fillId="5" borderId="0" xfId="0" applyFont="1" applyFill="1">
      <alignment vertical="center"/>
    </xf>
    <xf numFmtId="0" fontId="10" fillId="0" borderId="0" xfId="0" applyFont="1" applyAlignment="1">
      <alignment horizontal="left" vertical="top" wrapText="1"/>
    </xf>
    <xf numFmtId="0" fontId="10" fillId="0" borderId="0" xfId="0" applyFont="1" applyAlignment="1">
      <alignment horizontal="left" vertical="center"/>
    </xf>
    <xf numFmtId="0" fontId="8" fillId="5" borderId="0" xfId="0" applyFont="1" applyFill="1">
      <alignment vertical="center"/>
    </xf>
    <xf numFmtId="0" fontId="102" fillId="0" borderId="0" xfId="0" applyFont="1" applyAlignment="1">
      <alignment horizontal="left" vertical="center" indent="6"/>
    </xf>
    <xf numFmtId="0" fontId="103" fillId="0" borderId="0" xfId="0" applyFont="1" applyAlignment="1">
      <alignment horizontal="left" vertical="center" indent="5"/>
    </xf>
    <xf numFmtId="0" fontId="103" fillId="0" borderId="0" xfId="0" applyFont="1" applyAlignment="1">
      <alignment horizontal="left" vertical="center" indent="15"/>
    </xf>
    <xf numFmtId="0" fontId="103" fillId="0" borderId="0" xfId="0" applyFont="1" applyAlignment="1">
      <alignment horizontal="justify" vertical="center"/>
    </xf>
    <xf numFmtId="0" fontId="0" fillId="11" borderId="0" xfId="0" applyFill="1" applyAlignment="1">
      <alignment vertical="center" wrapText="1"/>
    </xf>
    <xf numFmtId="0" fontId="0" fillId="11" borderId="0" xfId="0" applyFill="1" applyAlignment="1">
      <alignment vertical="center" shrinkToFit="1"/>
    </xf>
    <xf numFmtId="0" fontId="5" fillId="11" borderId="0" xfId="0" applyFont="1" applyFill="1">
      <alignment vertical="center"/>
    </xf>
    <xf numFmtId="0" fontId="35" fillId="11" borderId="0" xfId="0" applyFont="1" applyFill="1">
      <alignment vertical="center"/>
    </xf>
    <xf numFmtId="0" fontId="105" fillId="11" borderId="0" xfId="0" applyFont="1" applyFill="1">
      <alignment vertical="center"/>
    </xf>
    <xf numFmtId="0" fontId="21" fillId="6" borderId="0" xfId="0" applyFont="1" applyFill="1" applyAlignment="1">
      <alignment horizontal="center" vertical="center"/>
    </xf>
    <xf numFmtId="0" fontId="102" fillId="11" borderId="0" xfId="0" applyFont="1" applyFill="1">
      <alignment vertical="center"/>
    </xf>
    <xf numFmtId="0" fontId="0" fillId="11" borderId="0" xfId="0" applyFill="1" applyAlignment="1">
      <alignment vertical="center" wrapText="1" shrinkToFit="1"/>
    </xf>
    <xf numFmtId="0" fontId="103" fillId="11" borderId="0" xfId="0" applyFont="1" applyFill="1">
      <alignment vertical="center"/>
    </xf>
    <xf numFmtId="0" fontId="21" fillId="6" borderId="0" xfId="0" applyFont="1" applyFill="1">
      <alignment vertical="center"/>
    </xf>
    <xf numFmtId="0" fontId="59" fillId="0" borderId="0" xfId="0" applyFont="1" applyAlignment="1">
      <alignment horizontal="left" vertical="center" shrinkToFit="1"/>
    </xf>
    <xf numFmtId="0" fontId="59" fillId="0" borderId="0" xfId="0" applyFont="1" applyAlignment="1">
      <alignment vertical="center" shrinkToFit="1"/>
    </xf>
    <xf numFmtId="0" fontId="86" fillId="0" borderId="19" xfId="0" applyFont="1" applyBorder="1" applyAlignment="1">
      <alignment vertical="center" shrinkToFit="1"/>
    </xf>
    <xf numFmtId="0" fontId="106" fillId="0" borderId="0" xfId="0" applyFont="1">
      <alignment vertical="center"/>
    </xf>
    <xf numFmtId="0" fontId="21" fillId="0" borderId="16" xfId="0" applyFont="1" applyBorder="1">
      <alignment vertical="center"/>
    </xf>
    <xf numFmtId="0" fontId="108" fillId="0" borderId="0" xfId="0" applyFont="1" applyAlignment="1">
      <alignment vertical="top"/>
    </xf>
    <xf numFmtId="0" fontId="43" fillId="0" borderId="0" xfId="0" applyFont="1" applyAlignment="1">
      <alignment horizontal="left" vertical="center" indent="7"/>
    </xf>
    <xf numFmtId="0" fontId="84" fillId="0" borderId="0" xfId="0" applyFont="1" applyAlignment="1">
      <alignment horizontal="left" vertical="center" indent="7"/>
    </xf>
    <xf numFmtId="0" fontId="39" fillId="0" borderId="0" xfId="0" applyFont="1" applyAlignment="1">
      <alignment horizontal="center" vertical="center"/>
    </xf>
    <xf numFmtId="0" fontId="2" fillId="13" borderId="0" xfId="0" applyFont="1" applyFill="1">
      <alignment vertical="center"/>
    </xf>
    <xf numFmtId="0" fontId="0" fillId="13" borderId="0" xfId="0" applyFill="1">
      <alignment vertical="center"/>
    </xf>
    <xf numFmtId="0" fontId="11" fillId="13" borderId="0" xfId="0" applyFont="1" applyFill="1">
      <alignment vertical="center"/>
    </xf>
    <xf numFmtId="176" fontId="0" fillId="13" borderId="0" xfId="0" applyNumberFormat="1" applyFill="1" applyAlignment="1">
      <alignment horizontal="center" vertical="center"/>
    </xf>
    <xf numFmtId="0" fontId="5" fillId="13" borderId="0" xfId="0" applyFont="1" applyFill="1" applyAlignment="1">
      <alignment vertical="center" wrapText="1"/>
    </xf>
    <xf numFmtId="0" fontId="104" fillId="2" borderId="0" xfId="0" applyFont="1" applyFill="1">
      <alignment vertical="center"/>
    </xf>
    <xf numFmtId="0" fontId="98" fillId="0" borderId="1" xfId="0" applyFont="1" applyBorder="1">
      <alignment vertical="center"/>
    </xf>
    <xf numFmtId="0" fontId="5" fillId="4" borderId="0" xfId="0" applyFont="1" applyFill="1" applyAlignment="1">
      <alignment horizontal="center" vertical="center"/>
    </xf>
    <xf numFmtId="0" fontId="5" fillId="4" borderId="17" xfId="0" applyFont="1" applyFill="1" applyBorder="1">
      <alignment vertical="center"/>
    </xf>
    <xf numFmtId="0" fontId="5" fillId="4" borderId="18" xfId="0" applyFont="1" applyFill="1" applyBorder="1" applyAlignment="1">
      <alignment horizontal="center" vertical="center"/>
    </xf>
    <xf numFmtId="0" fontId="34" fillId="4" borderId="19" xfId="0" applyFont="1" applyFill="1" applyBorder="1">
      <alignment vertical="center"/>
    </xf>
    <xf numFmtId="0" fontId="5" fillId="4" borderId="22" xfId="0" applyFont="1" applyFill="1" applyBorder="1">
      <alignment vertical="center"/>
    </xf>
    <xf numFmtId="0" fontId="5" fillId="4" borderId="16" xfId="0" applyFont="1" applyFill="1" applyBorder="1" applyAlignment="1">
      <alignment horizontal="center" vertical="center"/>
    </xf>
    <xf numFmtId="0" fontId="34" fillId="4" borderId="23" xfId="0" applyFont="1" applyFill="1" applyBorder="1">
      <alignment vertical="center"/>
    </xf>
    <xf numFmtId="0" fontId="5" fillId="4" borderId="209" xfId="0" applyFont="1" applyFill="1" applyBorder="1">
      <alignment vertical="center"/>
    </xf>
    <xf numFmtId="0" fontId="5" fillId="4" borderId="210" xfId="0" applyFont="1" applyFill="1" applyBorder="1" applyAlignment="1">
      <alignment horizontal="center" vertical="center"/>
    </xf>
    <xf numFmtId="0" fontId="34" fillId="4" borderId="211" xfId="0" applyFont="1" applyFill="1" applyBorder="1">
      <alignment vertical="center"/>
    </xf>
    <xf numFmtId="0" fontId="5" fillId="4" borderId="21" xfId="0" applyFont="1" applyFill="1" applyBorder="1">
      <alignment vertical="center"/>
    </xf>
    <xf numFmtId="0" fontId="34" fillId="4" borderId="20" xfId="0" applyFont="1" applyFill="1" applyBorder="1">
      <alignment vertical="center"/>
    </xf>
    <xf numFmtId="0" fontId="74" fillId="0" borderId="213" xfId="0" applyFont="1" applyBorder="1" applyAlignment="1">
      <alignment horizontal="center" vertical="center"/>
    </xf>
    <xf numFmtId="0" fontId="74" fillId="0" borderId="15" xfId="0" applyFont="1" applyBorder="1" applyAlignment="1">
      <alignment horizontal="center" vertical="center"/>
    </xf>
    <xf numFmtId="0" fontId="74" fillId="0" borderId="217" xfId="0" applyFont="1" applyBorder="1" applyAlignment="1">
      <alignment horizontal="center" vertical="center"/>
    </xf>
    <xf numFmtId="0" fontId="112" fillId="10" borderId="0" xfId="0" applyFont="1" applyFill="1">
      <alignment vertical="center"/>
    </xf>
    <xf numFmtId="0" fontId="43" fillId="2" borderId="0" xfId="0" applyFont="1" applyFill="1">
      <alignment vertical="center"/>
    </xf>
    <xf numFmtId="176" fontId="0" fillId="11" borderId="0" xfId="0" applyNumberFormat="1" applyFill="1">
      <alignment vertical="center"/>
    </xf>
    <xf numFmtId="0" fontId="113" fillId="5" borderId="0" xfId="0" applyFont="1" applyFill="1">
      <alignment vertical="center"/>
    </xf>
    <xf numFmtId="0" fontId="58" fillId="2" borderId="0" xfId="0" applyFont="1" applyFill="1" applyAlignment="1">
      <alignment horizontal="left" vertical="center"/>
    </xf>
    <xf numFmtId="179" fontId="0" fillId="11" borderId="0" xfId="0" applyNumberFormat="1" applyFill="1" applyAlignment="1">
      <alignment horizontal="left" vertical="center"/>
    </xf>
    <xf numFmtId="0" fontId="111" fillId="13" borderId="0" xfId="0" applyFont="1" applyFill="1" applyAlignment="1">
      <alignment horizontal="left" vertical="center"/>
    </xf>
    <xf numFmtId="177" fontId="0" fillId="13" borderId="3" xfId="0" applyNumberFormat="1" applyFill="1" applyBorder="1">
      <alignment vertical="center"/>
    </xf>
    <xf numFmtId="0" fontId="114" fillId="0" borderId="0" xfId="0" applyFont="1">
      <alignment vertical="center"/>
    </xf>
    <xf numFmtId="0" fontId="115" fillId="0" borderId="0" xfId="0" applyFont="1">
      <alignment vertical="center"/>
    </xf>
    <xf numFmtId="0" fontId="116" fillId="0" borderId="0" xfId="0" applyFont="1">
      <alignment vertical="center"/>
    </xf>
    <xf numFmtId="0" fontId="45" fillId="0" borderId="0" xfId="0" applyFont="1">
      <alignment vertical="center"/>
    </xf>
    <xf numFmtId="0" fontId="43" fillId="0" borderId="0" xfId="0" applyFont="1">
      <alignment vertical="center"/>
    </xf>
    <xf numFmtId="0" fontId="55" fillId="9" borderId="71" xfId="0" applyFont="1" applyFill="1" applyBorder="1" applyAlignment="1">
      <alignment horizontal="centerContinuous" vertical="center"/>
    </xf>
    <xf numFmtId="0" fontId="56" fillId="9" borderId="77" xfId="0" applyFont="1" applyFill="1" applyBorder="1" applyAlignment="1">
      <alignment horizontal="centerContinuous" vertical="center"/>
    </xf>
    <xf numFmtId="0" fontId="56" fillId="9" borderId="15" xfId="0" applyFont="1" applyFill="1" applyBorder="1" applyAlignment="1">
      <alignment horizontal="centerContinuous" vertical="center"/>
    </xf>
    <xf numFmtId="0" fontId="56" fillId="9" borderId="72" xfId="0" applyFont="1" applyFill="1" applyBorder="1" applyAlignment="1">
      <alignment horizontal="centerContinuous" vertical="center"/>
    </xf>
    <xf numFmtId="0" fontId="12" fillId="9" borderId="72" xfId="0" applyFont="1" applyFill="1" applyBorder="1" applyAlignment="1">
      <alignment horizontal="centerContinuous" vertical="center"/>
    </xf>
    <xf numFmtId="0" fontId="56" fillId="9" borderId="78" xfId="0" applyFont="1" applyFill="1" applyBorder="1" applyAlignment="1">
      <alignment horizontal="centerContinuous" vertical="center"/>
    </xf>
    <xf numFmtId="0" fontId="56" fillId="9" borderId="73" xfId="0" applyFont="1" applyFill="1" applyBorder="1" applyAlignment="1">
      <alignment horizontal="centerContinuous" vertical="center"/>
    </xf>
    <xf numFmtId="0" fontId="12" fillId="9" borderId="73" xfId="0" applyFont="1" applyFill="1" applyBorder="1" applyAlignment="1">
      <alignment horizontal="centerContinuous" vertical="center"/>
    </xf>
    <xf numFmtId="0" fontId="117" fillId="6" borderId="0" xfId="0" applyFont="1" applyFill="1">
      <alignment vertical="center"/>
    </xf>
    <xf numFmtId="0" fontId="82" fillId="11" borderId="0" xfId="0" applyFont="1" applyFill="1" applyAlignment="1">
      <alignment horizontal="centerContinuous" vertical="center" wrapText="1"/>
    </xf>
    <xf numFmtId="0" fontId="90" fillId="0" borderId="77" xfId="0" applyFont="1" applyBorder="1" applyAlignment="1">
      <alignment horizontal="centerContinuous" vertical="center"/>
    </xf>
    <xf numFmtId="0" fontId="90" fillId="0" borderId="15" xfId="0" applyFont="1" applyBorder="1" applyAlignment="1">
      <alignment horizontal="centerContinuous" vertical="center"/>
    </xf>
    <xf numFmtId="0" fontId="90" fillId="0" borderId="219" xfId="0" applyFont="1" applyBorder="1" applyAlignment="1">
      <alignment horizontal="centerContinuous" vertical="center"/>
    </xf>
    <xf numFmtId="0" fontId="90" fillId="0" borderId="220" xfId="0" applyFont="1" applyBorder="1" applyAlignment="1">
      <alignment horizontal="centerContinuous" vertical="center" wrapText="1"/>
    </xf>
    <xf numFmtId="0" fontId="90" fillId="0" borderId="15" xfId="0" applyFont="1" applyBorder="1" applyAlignment="1">
      <alignment horizontal="centerContinuous" vertical="center" wrapText="1"/>
    </xf>
    <xf numFmtId="0" fontId="90" fillId="0" borderId="1" xfId="0" applyFont="1" applyBorder="1" applyAlignment="1">
      <alignment horizontal="centerContinuous" vertical="center" wrapText="1"/>
    </xf>
    <xf numFmtId="0" fontId="118" fillId="11" borderId="0" xfId="0" applyFont="1" applyFill="1">
      <alignment vertical="center"/>
    </xf>
    <xf numFmtId="0" fontId="119" fillId="11" borderId="21" xfId="0" applyFont="1" applyFill="1" applyBorder="1" applyAlignment="1">
      <alignment horizontal="centerContinuous" vertical="center"/>
    </xf>
    <xf numFmtId="0" fontId="120" fillId="11" borderId="0" xfId="0" applyFont="1" applyFill="1" applyAlignment="1">
      <alignment horizontal="centerContinuous" vertical="center"/>
    </xf>
    <xf numFmtId="38" fontId="120" fillId="11" borderId="21" xfId="3" applyFont="1" applyFill="1" applyBorder="1" applyAlignment="1" applyProtection="1">
      <alignment horizontal="centerContinuous" vertical="center"/>
    </xf>
    <xf numFmtId="38" fontId="120" fillId="11" borderId="0" xfId="3" applyFont="1" applyFill="1" applyBorder="1" applyAlignment="1" applyProtection="1">
      <alignment horizontal="centerContinuous" vertical="center"/>
    </xf>
    <xf numFmtId="0" fontId="0" fillId="0" borderId="223" xfId="0" applyBorder="1" applyAlignment="1">
      <alignment horizontal="center" vertical="center"/>
    </xf>
    <xf numFmtId="0" fontId="0" fillId="0" borderId="224" xfId="0" applyBorder="1" applyAlignment="1">
      <alignment horizontal="center" vertical="center"/>
    </xf>
    <xf numFmtId="0" fontId="0" fillId="0" borderId="225" xfId="0" applyBorder="1" applyAlignment="1">
      <alignment horizontal="center" vertical="center"/>
    </xf>
    <xf numFmtId="0" fontId="84" fillId="0" borderId="0" xfId="0" applyFont="1" applyAlignment="1">
      <alignment horizontal="left" vertical="center"/>
    </xf>
    <xf numFmtId="0" fontId="55" fillId="9" borderId="77" xfId="0" applyFont="1" applyFill="1" applyBorder="1" applyAlignment="1">
      <alignment horizontal="centerContinuous" vertical="center"/>
    </xf>
    <xf numFmtId="0" fontId="55" fillId="9" borderId="1" xfId="0" applyFont="1" applyFill="1" applyBorder="1" applyAlignment="1">
      <alignment horizontal="centerContinuous" vertical="center"/>
    </xf>
    <xf numFmtId="0" fontId="12" fillId="9" borderId="221" xfId="0" applyFont="1" applyFill="1" applyBorder="1" applyAlignment="1">
      <alignment horizontal="centerContinuous" vertical="center"/>
    </xf>
    <xf numFmtId="0" fontId="12" fillId="9" borderId="222" xfId="0" applyFont="1" applyFill="1" applyBorder="1" applyAlignment="1">
      <alignment horizontal="centerContinuous" vertical="center"/>
    </xf>
    <xf numFmtId="0" fontId="86" fillId="0" borderId="0" xfId="0" applyFont="1" applyAlignment="1">
      <alignment horizontal="centerContinuous" vertical="center"/>
    </xf>
    <xf numFmtId="0" fontId="55" fillId="9" borderId="15" xfId="0" applyFont="1" applyFill="1" applyBorder="1" applyAlignment="1">
      <alignment horizontal="centerContinuous" vertical="center"/>
    </xf>
    <xf numFmtId="0" fontId="12" fillId="9" borderId="208" xfId="0" applyFont="1" applyFill="1" applyBorder="1" applyAlignment="1">
      <alignment horizontal="centerContinuous" vertical="center"/>
    </xf>
    <xf numFmtId="0" fontId="12" fillId="9" borderId="30" xfId="0" applyFont="1" applyFill="1" applyBorder="1" applyAlignment="1">
      <alignment horizontal="centerContinuous" vertical="center"/>
    </xf>
    <xf numFmtId="0" fontId="12" fillId="9" borderId="55" xfId="0" applyFont="1" applyFill="1" applyBorder="1" applyAlignment="1">
      <alignment horizontal="centerContinuous" vertical="center"/>
    </xf>
    <xf numFmtId="0" fontId="12" fillId="9" borderId="5" xfId="0" applyFont="1" applyFill="1" applyBorder="1" applyAlignment="1">
      <alignment horizontal="centerContinuous" vertical="center"/>
    </xf>
    <xf numFmtId="0" fontId="12" fillId="9" borderId="226" xfId="0" applyFont="1" applyFill="1" applyBorder="1" applyAlignment="1">
      <alignment horizontal="centerContinuous" vertical="center"/>
    </xf>
    <xf numFmtId="0" fontId="12" fillId="9" borderId="205" xfId="0" applyFont="1" applyFill="1" applyBorder="1" applyAlignment="1">
      <alignment horizontal="centerContinuous" vertical="center"/>
    </xf>
    <xf numFmtId="0" fontId="12" fillId="9" borderId="56" xfId="0" applyFont="1" applyFill="1" applyBorder="1" applyAlignment="1">
      <alignment horizontal="centerContinuous" vertical="center"/>
    </xf>
    <xf numFmtId="0" fontId="0" fillId="11" borderId="1" xfId="0" applyFill="1" applyBorder="1" applyAlignment="1">
      <alignment horizontal="center" vertical="center"/>
    </xf>
    <xf numFmtId="0" fontId="0" fillId="11" borderId="71" xfId="0" applyFill="1" applyBorder="1" applyAlignment="1">
      <alignment horizontal="centerContinuous" vertical="center"/>
    </xf>
    <xf numFmtId="179" fontId="0" fillId="11" borderId="71" xfId="0" applyNumberFormat="1" applyFill="1" applyBorder="1" applyAlignment="1">
      <alignment horizontal="centerContinuous" vertical="center"/>
    </xf>
    <xf numFmtId="0" fontId="0" fillId="11" borderId="91" xfId="0" applyFill="1" applyBorder="1" applyAlignment="1">
      <alignment horizontal="center" vertical="center"/>
    </xf>
    <xf numFmtId="0" fontId="0" fillId="11" borderId="23" xfId="0" applyFill="1" applyBorder="1" applyAlignment="1">
      <alignment horizontal="center" vertical="center"/>
    </xf>
    <xf numFmtId="0" fontId="86" fillId="0" borderId="0" xfId="0" applyFont="1" applyAlignment="1">
      <alignment horizontal="center" vertical="center"/>
    </xf>
    <xf numFmtId="0" fontId="98" fillId="0" borderId="21" xfId="0" applyFont="1" applyBorder="1" applyAlignment="1">
      <alignment horizontal="center" vertical="center"/>
    </xf>
    <xf numFmtId="0" fontId="16" fillId="0" borderId="0" xfId="0" applyFont="1" applyAlignment="1">
      <alignment horizontal="center" vertical="center" shrinkToFit="1"/>
    </xf>
    <xf numFmtId="0" fontId="101" fillId="0" borderId="0" xfId="0" applyFont="1" applyAlignment="1">
      <alignment horizontal="center" vertical="center"/>
    </xf>
    <xf numFmtId="38" fontId="86" fillId="0" borderId="0" xfId="0" applyNumberFormat="1" applyFont="1" applyAlignment="1">
      <alignment horizontal="centerContinuous" vertical="center"/>
    </xf>
    <xf numFmtId="0" fontId="0" fillId="0" borderId="71" xfId="0" applyBorder="1" applyAlignment="1">
      <alignment horizontal="centerContinuous" vertical="center"/>
    </xf>
    <xf numFmtId="0" fontId="0" fillId="0" borderId="1" xfId="0" applyBorder="1" applyAlignment="1">
      <alignment horizontal="center" vertical="center"/>
    </xf>
    <xf numFmtId="0" fontId="59" fillId="0" borderId="18" xfId="0" applyFont="1" applyBorder="1">
      <alignment vertical="center"/>
    </xf>
    <xf numFmtId="0" fontId="16" fillId="0" borderId="18" xfId="0" applyFont="1" applyBorder="1" applyAlignment="1">
      <alignment horizontal="center" vertical="center"/>
    </xf>
    <xf numFmtId="0" fontId="0" fillId="0" borderId="18" xfId="0" applyBorder="1" applyAlignment="1">
      <alignment horizontal="centerContinuous" vertical="center"/>
    </xf>
    <xf numFmtId="38" fontId="86" fillId="0" borderId="21" xfId="3" applyFont="1" applyFill="1" applyBorder="1" applyAlignment="1" applyProtection="1">
      <alignment horizontal="center" vertical="center"/>
    </xf>
    <xf numFmtId="0" fontId="0" fillId="2" borderId="230" xfId="0" applyFill="1" applyBorder="1">
      <alignment vertical="center"/>
    </xf>
    <xf numFmtId="0" fontId="122" fillId="2" borderId="0" xfId="0" applyFont="1" applyFill="1">
      <alignment vertical="center"/>
    </xf>
    <xf numFmtId="0" fontId="97" fillId="0" borderId="21" xfId="0" applyFont="1" applyBorder="1">
      <alignment vertical="center"/>
    </xf>
    <xf numFmtId="0" fontId="97" fillId="0" borderId="20" xfId="0" applyFont="1" applyBorder="1">
      <alignment vertical="center"/>
    </xf>
    <xf numFmtId="0" fontId="97" fillId="0" borderId="0" xfId="0" applyFont="1" applyAlignment="1">
      <alignment horizontal="left" vertical="center"/>
    </xf>
    <xf numFmtId="0" fontId="123" fillId="0" borderId="0" xfId="0" applyFont="1">
      <alignment vertical="center"/>
    </xf>
    <xf numFmtId="38" fontId="123" fillId="0" borderId="0" xfId="0" applyNumberFormat="1" applyFont="1">
      <alignment vertical="center"/>
    </xf>
    <xf numFmtId="0" fontId="116" fillId="0" borderId="78" xfId="0" applyFont="1" applyBorder="1">
      <alignment vertical="center"/>
    </xf>
    <xf numFmtId="0" fontId="92" fillId="12" borderId="0" xfId="1" applyFill="1" applyProtection="1">
      <alignment vertical="center"/>
      <protection locked="0"/>
    </xf>
    <xf numFmtId="0" fontId="123" fillId="0" borderId="231" xfId="0" applyFont="1" applyBorder="1" applyAlignment="1">
      <alignment horizontal="center" vertical="center"/>
    </xf>
    <xf numFmtId="0" fontId="123" fillId="0" borderId="232" xfId="0" applyFont="1" applyBorder="1" applyAlignment="1">
      <alignment horizontal="center" vertical="center"/>
    </xf>
    <xf numFmtId="38" fontId="123" fillId="0" borderId="231" xfId="0" applyNumberFormat="1" applyFont="1" applyBorder="1" applyAlignment="1">
      <alignment horizontal="center" vertical="center"/>
    </xf>
    <xf numFmtId="38" fontId="123" fillId="0" borderId="233" xfId="0" applyNumberFormat="1" applyFont="1" applyBorder="1" applyAlignment="1">
      <alignment horizontal="center" vertical="center"/>
    </xf>
    <xf numFmtId="38" fontId="123" fillId="0" borderId="232" xfId="0" applyNumberFormat="1" applyFont="1" applyBorder="1" applyAlignment="1">
      <alignment horizontal="center" vertical="center"/>
    </xf>
    <xf numFmtId="0" fontId="59" fillId="0" borderId="16" xfId="0" applyFont="1" applyBorder="1" applyAlignment="1">
      <alignment horizontal="center"/>
    </xf>
    <xf numFmtId="178" fontId="64" fillId="0" borderId="0" xfId="0" applyNumberFormat="1" applyFont="1" applyAlignment="1">
      <alignment horizontal="right" vertical="center"/>
    </xf>
    <xf numFmtId="0" fontId="5" fillId="0" borderId="16" xfId="0" applyFont="1" applyBorder="1" applyAlignment="1">
      <alignment horizontal="center" vertical="center"/>
    </xf>
    <xf numFmtId="0" fontId="14" fillId="5" borderId="0" xfId="0" applyFont="1" applyFill="1" applyAlignment="1">
      <alignment horizontal="center" vertical="center"/>
    </xf>
    <xf numFmtId="0" fontId="64" fillId="0" borderId="0" xfId="0" applyFont="1" applyAlignment="1">
      <alignment horizontal="left" vertical="center"/>
    </xf>
    <xf numFmtId="0" fontId="28" fillId="0" borderId="24" xfId="0" applyFont="1" applyBorder="1" applyAlignment="1">
      <alignment horizontal="left" vertical="center"/>
    </xf>
    <xf numFmtId="0" fontId="28" fillId="0" borderId="30" xfId="0" applyFont="1" applyBorder="1" applyAlignment="1">
      <alignment horizontal="left" vertical="center"/>
    </xf>
    <xf numFmtId="0" fontId="59" fillId="0" borderId="8" xfId="0" applyFont="1" applyBorder="1" applyAlignment="1">
      <alignment horizontal="center" vertical="center"/>
    </xf>
    <xf numFmtId="0" fontId="5" fillId="0" borderId="8" xfId="0" applyFont="1" applyBorder="1" applyAlignment="1">
      <alignment horizontal="left" vertical="center"/>
    </xf>
    <xf numFmtId="0" fontId="5" fillId="0" borderId="24" xfId="0" applyFont="1" applyBorder="1" applyAlignment="1">
      <alignment horizontal="left" vertical="center"/>
    </xf>
    <xf numFmtId="0" fontId="5" fillId="0" borderId="30" xfId="0" applyFont="1" applyBorder="1" applyAlignment="1">
      <alignment horizontal="left" vertical="center"/>
    </xf>
    <xf numFmtId="0" fontId="0" fillId="0" borderId="30" xfId="0" applyBorder="1">
      <alignment vertical="center"/>
    </xf>
    <xf numFmtId="0" fontId="0" fillId="0" borderId="51" xfId="0" applyBorder="1">
      <alignment vertical="center"/>
    </xf>
    <xf numFmtId="0" fontId="5" fillId="0" borderId="139" xfId="0" applyFont="1" applyBorder="1" applyAlignment="1">
      <alignment horizontal="center" vertical="center"/>
    </xf>
    <xf numFmtId="0" fontId="59" fillId="0" borderId="150" xfId="0" applyFont="1" applyBorder="1" applyAlignment="1">
      <alignment horizontal="center" vertical="center"/>
    </xf>
    <xf numFmtId="0" fontId="5" fillId="0" borderId="0" xfId="0" applyFont="1" applyAlignment="1">
      <alignment horizontal="center" vertical="center"/>
    </xf>
    <xf numFmtId="0" fontId="64" fillId="0" borderId="21" xfId="0" applyFont="1" applyBorder="1" applyAlignment="1">
      <alignment horizontal="left" vertical="center"/>
    </xf>
    <xf numFmtId="0" fontId="64" fillId="0" borderId="21" xfId="0" applyFont="1" applyBorder="1" applyAlignment="1">
      <alignment horizontal="right" vertical="center"/>
    </xf>
    <xf numFmtId="0" fontId="64" fillId="0" borderId="0" xfId="0" applyFont="1" applyAlignment="1">
      <alignment horizontal="right" vertical="center"/>
    </xf>
    <xf numFmtId="0" fontId="64" fillId="0" borderId="151" xfId="0" applyFont="1" applyBorder="1" applyAlignment="1">
      <alignment horizontal="center" vertical="center"/>
    </xf>
    <xf numFmtId="0" fontId="64" fillId="0" borderId="40" xfId="0" applyFont="1" applyBorder="1" applyAlignment="1">
      <alignment horizontal="center" vertical="center"/>
    </xf>
    <xf numFmtId="0" fontId="64" fillId="0" borderId="52" xfId="0" applyFont="1" applyBorder="1" applyAlignment="1">
      <alignment horizontal="center" vertical="center"/>
    </xf>
    <xf numFmtId="0" fontId="64" fillId="0" borderId="153" xfId="0" applyFont="1" applyBorder="1" applyAlignment="1">
      <alignment horizontal="center" vertical="center"/>
    </xf>
    <xf numFmtId="0" fontId="64" fillId="0" borderId="139" xfId="0" applyFont="1" applyBorder="1" applyAlignment="1">
      <alignment horizontal="center" vertical="center"/>
    </xf>
    <xf numFmtId="0" fontId="64" fillId="0" borderId="53" xfId="0" applyFont="1" applyBorder="1" applyAlignment="1">
      <alignment horizontal="center" vertical="center"/>
    </xf>
    <xf numFmtId="0" fontId="59" fillId="0" borderId="153" xfId="0" applyFont="1" applyBorder="1" applyAlignment="1">
      <alignment horizontal="center" vertical="center"/>
    </xf>
    <xf numFmtId="0" fontId="59" fillId="0" borderId="139" xfId="0" applyFont="1" applyBorder="1" applyAlignment="1">
      <alignment horizontal="center" vertical="center"/>
    </xf>
    <xf numFmtId="0" fontId="59" fillId="0" borderId="53" xfId="0" applyFont="1" applyBorder="1" applyAlignment="1">
      <alignment horizontal="center" vertical="center"/>
    </xf>
    <xf numFmtId="0" fontId="67" fillId="0" borderId="24" xfId="0" applyFont="1" applyBorder="1" applyAlignment="1">
      <alignment horizontal="left" vertical="center"/>
    </xf>
    <xf numFmtId="0" fontId="67" fillId="0" borderId="30" xfId="0" applyFont="1" applyBorder="1" applyAlignment="1">
      <alignment horizontal="left" vertical="center"/>
    </xf>
    <xf numFmtId="0" fontId="59" fillId="0" borderId="24" xfId="0" applyFont="1" applyBorder="1" applyAlignment="1">
      <alignment horizontal="center" vertical="center"/>
    </xf>
    <xf numFmtId="0" fontId="59" fillId="0" borderId="30" xfId="0" applyFont="1" applyBorder="1" applyAlignment="1">
      <alignment horizontal="center" vertical="center"/>
    </xf>
    <xf numFmtId="0" fontId="59" fillId="0" borderId="51" xfId="0" applyFont="1" applyBorder="1" applyAlignment="1">
      <alignment horizontal="center" vertical="center"/>
    </xf>
    <xf numFmtId="0" fontId="28" fillId="0" borderId="0" xfId="0" applyFont="1" applyAlignment="1">
      <alignment horizontal="center" vertical="center"/>
    </xf>
    <xf numFmtId="0" fontId="0" fillId="0" borderId="0" xfId="0">
      <alignment vertical="center"/>
    </xf>
    <xf numFmtId="0" fontId="5" fillId="0" borderId="150" xfId="0" applyFont="1" applyBorder="1" applyAlignment="1">
      <alignment horizontal="left" vertical="center"/>
    </xf>
    <xf numFmtId="0" fontId="5" fillId="0" borderId="151" xfId="0" applyFont="1" applyBorder="1" applyAlignment="1">
      <alignment horizontal="left" vertical="center"/>
    </xf>
    <xf numFmtId="0" fontId="5" fillId="0" borderId="24" xfId="0" applyFont="1" applyBorder="1" applyAlignment="1">
      <alignment horizontal="center" vertical="center"/>
    </xf>
    <xf numFmtId="0" fontId="5" fillId="0" borderId="30" xfId="0" applyFont="1" applyBorder="1" applyAlignment="1">
      <alignment horizontal="center" vertical="center"/>
    </xf>
    <xf numFmtId="0" fontId="63" fillId="0" borderId="8" xfId="0" applyFont="1" applyBorder="1" applyAlignment="1">
      <alignment horizontal="center" vertical="center"/>
    </xf>
    <xf numFmtId="0" fontId="5" fillId="0" borderId="152" xfId="0" applyFont="1" applyBorder="1" applyAlignment="1">
      <alignment horizontal="center" vertical="center"/>
    </xf>
    <xf numFmtId="0" fontId="5" fillId="0" borderId="153" xfId="0" applyFont="1" applyBorder="1" applyAlignment="1">
      <alignment horizontal="center" vertical="center"/>
    </xf>
    <xf numFmtId="0" fontId="59" fillId="0" borderId="151" xfId="0" applyFont="1" applyBorder="1" applyAlignment="1">
      <alignment horizontal="center" vertical="center" wrapText="1"/>
    </xf>
    <xf numFmtId="0" fontId="59" fillId="0" borderId="40" xfId="0" applyFont="1" applyBorder="1" applyAlignment="1">
      <alignment horizontal="center" vertical="center" wrapText="1"/>
    </xf>
    <xf numFmtId="0" fontId="59" fillId="0" borderId="52" xfId="0" applyFont="1" applyBorder="1" applyAlignment="1">
      <alignment horizontal="center" vertical="center" wrapText="1"/>
    </xf>
    <xf numFmtId="0" fontId="59" fillId="0" borderId="153" xfId="0" applyFont="1" applyBorder="1" applyAlignment="1">
      <alignment horizontal="center" vertical="center" wrapText="1"/>
    </xf>
    <xf numFmtId="0" fontId="59" fillId="0" borderId="139" xfId="0" applyFont="1" applyBorder="1" applyAlignment="1">
      <alignment horizontal="center" vertical="center" wrapText="1"/>
    </xf>
    <xf numFmtId="0" fontId="59" fillId="0" borderId="53" xfId="0" applyFont="1" applyBorder="1" applyAlignment="1">
      <alignment horizontal="center" vertical="center" wrapText="1"/>
    </xf>
    <xf numFmtId="0" fontId="63" fillId="0" borderId="24" xfId="0" applyFont="1" applyBorder="1" applyAlignment="1">
      <alignment horizontal="center" vertical="center"/>
    </xf>
    <xf numFmtId="0" fontId="59" fillId="0" borderId="151" xfId="0" applyFont="1" applyBorder="1" applyAlignment="1">
      <alignment horizontal="center" vertical="center"/>
    </xf>
    <xf numFmtId="0" fontId="59" fillId="0" borderId="40" xfId="0" applyFont="1" applyBorder="1" applyAlignment="1">
      <alignment horizontal="center" vertical="center"/>
    </xf>
    <xf numFmtId="0" fontId="59" fillId="0" borderId="52" xfId="0" applyFont="1" applyBorder="1" applyAlignment="1">
      <alignment horizontal="center" vertical="center"/>
    </xf>
    <xf numFmtId="176" fontId="5" fillId="0" borderId="151" xfId="0" applyNumberFormat="1" applyFont="1" applyBorder="1" applyAlignment="1">
      <alignment horizontal="center" vertical="center"/>
    </xf>
    <xf numFmtId="176" fontId="5" fillId="0" borderId="40" xfId="0" applyNumberFormat="1" applyFont="1" applyBorder="1" applyAlignment="1">
      <alignment horizontal="center" vertical="center"/>
    </xf>
    <xf numFmtId="0" fontId="5" fillId="0" borderId="8" xfId="0" applyFont="1" applyBorder="1" applyAlignment="1">
      <alignment horizontal="center" vertical="center"/>
    </xf>
    <xf numFmtId="0" fontId="0" fillId="5" borderId="61" xfId="0" applyFill="1" applyBorder="1" applyAlignment="1" applyProtection="1">
      <alignment horizontal="center" vertical="center"/>
      <protection locked="0"/>
    </xf>
    <xf numFmtId="0" fontId="0" fillId="5" borderId="62" xfId="0" applyFill="1" applyBorder="1" applyAlignment="1" applyProtection="1">
      <alignment horizontal="center" vertical="center"/>
      <protection locked="0"/>
    </xf>
    <xf numFmtId="0" fontId="0" fillId="5" borderId="3" xfId="0" applyFill="1" applyBorder="1" applyAlignment="1" applyProtection="1">
      <alignment horizontal="center" vertical="center"/>
      <protection locked="0"/>
    </xf>
    <xf numFmtId="0" fontId="12" fillId="9" borderId="74" xfId="0" applyFont="1" applyFill="1" applyBorder="1" applyAlignment="1">
      <alignment horizontal="center" vertical="center"/>
    </xf>
    <xf numFmtId="0" fontId="12" fillId="9" borderId="75" xfId="0" applyFont="1" applyFill="1" applyBorder="1" applyAlignment="1">
      <alignment horizontal="center" vertical="center"/>
    </xf>
    <xf numFmtId="0" fontId="12" fillId="9" borderId="76" xfId="0" applyFont="1" applyFill="1" applyBorder="1" applyAlignment="1">
      <alignment horizontal="center" vertical="center"/>
    </xf>
    <xf numFmtId="0" fontId="12" fillId="9" borderId="227" xfId="0" applyFont="1" applyFill="1" applyBorder="1" applyAlignment="1">
      <alignment horizontal="center" vertical="center"/>
    </xf>
    <xf numFmtId="0" fontId="12" fillId="9" borderId="228" xfId="0" applyFont="1" applyFill="1" applyBorder="1" applyAlignment="1">
      <alignment horizontal="center" vertical="center"/>
    </xf>
    <xf numFmtId="0" fontId="12" fillId="9" borderId="229" xfId="0" applyFont="1" applyFill="1" applyBorder="1" applyAlignment="1">
      <alignment horizontal="center" vertical="center"/>
    </xf>
    <xf numFmtId="0" fontId="82" fillId="11" borderId="0" xfId="0" applyFont="1" applyFill="1" applyAlignment="1">
      <alignment horizontal="left" vertical="top" wrapText="1"/>
    </xf>
    <xf numFmtId="56" fontId="0" fillId="0" borderId="61" xfId="0" applyNumberFormat="1" applyBorder="1" applyAlignment="1">
      <alignment horizontal="center" vertical="center"/>
    </xf>
    <xf numFmtId="0" fontId="0" fillId="0" borderId="62" xfId="0" applyBorder="1" applyAlignment="1">
      <alignment horizontal="center" vertical="center"/>
    </xf>
    <xf numFmtId="0" fontId="0" fillId="0" borderId="3" xfId="0" applyBorder="1" applyAlignment="1">
      <alignment horizontal="center" vertical="center"/>
    </xf>
    <xf numFmtId="177" fontId="104" fillId="0" borderId="61" xfId="0" applyNumberFormat="1" applyFont="1" applyBorder="1" applyProtection="1">
      <alignment vertical="center"/>
      <protection locked="0"/>
    </xf>
    <xf numFmtId="0" fontId="104" fillId="0" borderId="62" xfId="0" applyFont="1" applyBorder="1" applyProtection="1">
      <alignment vertical="center"/>
      <protection locked="0"/>
    </xf>
    <xf numFmtId="0" fontId="104" fillId="0" borderId="3" xfId="0" applyFont="1" applyBorder="1" applyProtection="1">
      <alignment vertical="center"/>
      <protection locked="0"/>
    </xf>
    <xf numFmtId="0" fontId="0" fillId="11" borderId="59" xfId="0" applyFill="1" applyBorder="1" applyAlignment="1">
      <alignment horizontal="center" vertical="center" shrinkToFit="1"/>
    </xf>
    <xf numFmtId="0" fontId="0" fillId="11" borderId="0" xfId="0" applyFill="1" applyAlignment="1">
      <alignment horizontal="center" vertical="center" shrinkToFit="1"/>
    </xf>
    <xf numFmtId="0" fontId="5" fillId="0" borderId="0" xfId="0" applyFont="1" applyProtection="1">
      <alignment vertical="center"/>
      <protection locked="0"/>
    </xf>
    <xf numFmtId="0" fontId="0" fillId="0" borderId="0" xfId="0" applyProtection="1">
      <alignment vertical="center"/>
      <protection locked="0"/>
    </xf>
    <xf numFmtId="0" fontId="5" fillId="0" borderId="210" xfId="0" applyFont="1" applyBorder="1" applyProtection="1">
      <alignment vertical="center"/>
      <protection locked="0"/>
    </xf>
    <xf numFmtId="0" fontId="0" fillId="0" borderId="210" xfId="0" applyBorder="1" applyProtection="1">
      <alignment vertical="center"/>
      <protection locked="0"/>
    </xf>
    <xf numFmtId="0" fontId="5" fillId="0" borderId="16" xfId="0" applyFont="1" applyBorder="1" applyProtection="1">
      <alignment vertical="center"/>
      <protection locked="0"/>
    </xf>
    <xf numFmtId="0" fontId="0" fillId="0" borderId="16" xfId="0" applyBorder="1" applyProtection="1">
      <alignment vertical="center"/>
      <protection locked="0"/>
    </xf>
    <xf numFmtId="0" fontId="5" fillId="0" borderId="18" xfId="0" applyFont="1" applyBorder="1" applyProtection="1">
      <alignment vertical="center"/>
      <protection locked="0"/>
    </xf>
    <xf numFmtId="0" fontId="0" fillId="0" borderId="18" xfId="0" applyBorder="1" applyProtection="1">
      <alignment vertical="center"/>
      <protection locked="0"/>
    </xf>
    <xf numFmtId="0" fontId="5" fillId="4" borderId="77"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 xfId="0" applyFont="1" applyFill="1" applyBorder="1" applyAlignment="1">
      <alignment horizontal="center" vertical="center"/>
    </xf>
    <xf numFmtId="0" fontId="109" fillId="0" borderId="0" xfId="0" applyFont="1" applyAlignment="1">
      <alignment horizontal="center" vertical="center"/>
    </xf>
    <xf numFmtId="0" fontId="0" fillId="6" borderId="0" xfId="0" applyFill="1" applyAlignment="1">
      <alignment horizontal="center" vertical="center"/>
    </xf>
    <xf numFmtId="0" fontId="0" fillId="6" borderId="197" xfId="0" applyFill="1" applyBorder="1" applyAlignment="1">
      <alignment horizontal="left" vertical="center" shrinkToFit="1"/>
    </xf>
    <xf numFmtId="0" fontId="0" fillId="6" borderId="198" xfId="0" applyFill="1" applyBorder="1" applyAlignment="1">
      <alignment horizontal="left" vertical="center" shrinkToFit="1"/>
    </xf>
    <xf numFmtId="0" fontId="0" fillId="6" borderId="199" xfId="0" applyFill="1" applyBorder="1" applyAlignment="1">
      <alignment horizontal="left" vertical="center" shrinkToFit="1"/>
    </xf>
    <xf numFmtId="0" fontId="0" fillId="5" borderId="61" xfId="0" applyFill="1" applyBorder="1" applyAlignment="1" applyProtection="1">
      <alignment horizontal="center" vertical="center" shrinkToFit="1"/>
      <protection locked="0"/>
    </xf>
    <xf numFmtId="0" fontId="0" fillId="5" borderId="62" xfId="0" applyFill="1" applyBorder="1" applyAlignment="1" applyProtection="1">
      <alignment horizontal="center" vertical="center" shrinkToFit="1"/>
      <protection locked="0"/>
    </xf>
    <xf numFmtId="0" fontId="0" fillId="5" borderId="3" xfId="0" applyFill="1" applyBorder="1" applyAlignment="1" applyProtection="1">
      <alignment horizontal="center" vertical="center" shrinkToFit="1"/>
      <protection locked="0"/>
    </xf>
    <xf numFmtId="0" fontId="104" fillId="6" borderId="21" xfId="0" applyFont="1" applyFill="1" applyBorder="1" applyAlignment="1">
      <alignment horizontal="center" vertical="center" wrapText="1"/>
    </xf>
    <xf numFmtId="0" fontId="104" fillId="6" borderId="0" xfId="0" applyFont="1" applyFill="1" applyAlignment="1">
      <alignment horizontal="center" vertical="center" wrapText="1"/>
    </xf>
    <xf numFmtId="0" fontId="104" fillId="6" borderId="20" xfId="0" applyFont="1" applyFill="1" applyBorder="1" applyAlignment="1">
      <alignment horizontal="center" vertical="center" wrapText="1"/>
    </xf>
    <xf numFmtId="0" fontId="11" fillId="6" borderId="0" xfId="0" applyFont="1" applyFill="1" applyAlignment="1">
      <alignment horizontal="center" vertical="center"/>
    </xf>
    <xf numFmtId="0" fontId="0" fillId="6" borderId="125" xfId="0" applyFill="1" applyBorder="1" applyAlignment="1">
      <alignment horizontal="center" vertical="center" shrinkToFit="1"/>
    </xf>
    <xf numFmtId="0" fontId="0" fillId="6" borderId="126" xfId="0" applyFill="1" applyBorder="1" applyAlignment="1">
      <alignment horizontal="center" vertical="center" shrinkToFit="1"/>
    </xf>
    <xf numFmtId="0" fontId="0" fillId="6" borderId="127" xfId="0" applyFill="1" applyBorder="1" applyAlignment="1">
      <alignment horizontal="center" vertical="center" shrinkToFit="1"/>
    </xf>
    <xf numFmtId="0" fontId="0" fillId="6" borderId="20" xfId="0" applyFill="1" applyBorder="1" applyAlignment="1">
      <alignment horizontal="center" vertical="center"/>
    </xf>
    <xf numFmtId="0" fontId="0" fillId="6" borderId="121" xfId="0" applyFill="1" applyBorder="1" applyAlignment="1">
      <alignment horizontal="center" vertical="center"/>
    </xf>
    <xf numFmtId="0" fontId="0" fillId="6" borderId="21" xfId="0" applyFill="1" applyBorder="1" applyAlignment="1">
      <alignment horizontal="center" vertical="center"/>
    </xf>
    <xf numFmtId="0" fontId="0" fillId="5" borderId="85" xfId="0" applyFill="1" applyBorder="1" applyAlignment="1" applyProtection="1">
      <alignment horizontal="center" vertical="center" shrinkToFit="1"/>
      <protection locked="0"/>
    </xf>
    <xf numFmtId="0" fontId="0" fillId="5" borderId="86" xfId="0" applyFill="1" applyBorder="1" applyAlignment="1" applyProtection="1">
      <alignment horizontal="center" vertical="center" shrinkToFit="1"/>
      <protection locked="0"/>
    </xf>
    <xf numFmtId="0" fontId="0" fillId="5" borderId="122" xfId="0" applyFill="1" applyBorder="1" applyAlignment="1" applyProtection="1">
      <alignment horizontal="center" vertical="center" shrinkToFit="1"/>
      <protection locked="0"/>
    </xf>
    <xf numFmtId="0" fontId="0" fillId="5" borderId="196" xfId="0" applyFill="1" applyBorder="1" applyAlignment="1" applyProtection="1">
      <alignment horizontal="center" vertical="center" shrinkToFit="1"/>
      <protection locked="0"/>
    </xf>
    <xf numFmtId="0" fontId="84" fillId="9" borderId="0" xfId="0" applyFont="1" applyFill="1" applyAlignment="1">
      <alignment horizontal="left" vertical="center" wrapText="1"/>
    </xf>
    <xf numFmtId="0" fontId="0" fillId="5" borderId="0" xfId="0" applyFill="1" applyAlignment="1">
      <alignment horizontal="right"/>
    </xf>
    <xf numFmtId="0" fontId="104" fillId="6" borderId="22" xfId="0" applyFont="1" applyFill="1" applyBorder="1" applyAlignment="1">
      <alignment horizontal="center" vertical="center" wrapText="1"/>
    </xf>
    <xf numFmtId="0" fontId="104" fillId="6" borderId="16" xfId="0" applyFont="1" applyFill="1" applyBorder="1" applyAlignment="1">
      <alignment horizontal="center" vertical="center" wrapText="1"/>
    </xf>
    <xf numFmtId="0" fontId="104" fillId="6" borderId="23" xfId="0" applyFont="1" applyFill="1" applyBorder="1" applyAlignment="1">
      <alignment horizontal="center" vertical="center" wrapText="1"/>
    </xf>
    <xf numFmtId="0" fontId="0" fillId="11" borderId="0" xfId="0" applyFill="1" applyAlignment="1">
      <alignment horizontal="center" vertical="center"/>
    </xf>
    <xf numFmtId="0" fontId="0" fillId="0" borderId="22" xfId="0" applyBorder="1" applyAlignment="1" applyProtection="1">
      <alignment horizontal="center" vertical="center"/>
      <protection locked="0"/>
    </xf>
    <xf numFmtId="0" fontId="0" fillId="0" borderId="195" xfId="0" applyBorder="1" applyAlignment="1" applyProtection="1">
      <alignment horizontal="center" vertical="center"/>
      <protection locked="0"/>
    </xf>
    <xf numFmtId="0" fontId="0" fillId="5" borderId="66" xfId="0" applyFill="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65" xfId="0" applyBorder="1" applyAlignment="1" applyProtection="1">
      <alignment horizontal="left" vertical="center"/>
      <protection locked="0"/>
    </xf>
    <xf numFmtId="0" fontId="0" fillId="11" borderId="22" xfId="0" applyFill="1" applyBorder="1" applyAlignment="1">
      <alignment horizontal="center" vertical="center"/>
    </xf>
    <xf numFmtId="0" fontId="0" fillId="11" borderId="195" xfId="0" applyFill="1" applyBorder="1" applyAlignment="1">
      <alignment horizontal="center" vertical="center"/>
    </xf>
    <xf numFmtId="176" fontId="0" fillId="5" borderId="61" xfId="0" applyNumberFormat="1" applyFill="1" applyBorder="1" applyAlignment="1" applyProtection="1">
      <alignment horizontal="center" vertical="center"/>
      <protection locked="0"/>
    </xf>
    <xf numFmtId="176" fontId="0" fillId="5" borderId="62" xfId="0" applyNumberFormat="1" applyFill="1" applyBorder="1" applyAlignment="1" applyProtection="1">
      <alignment horizontal="center" vertical="center"/>
      <protection locked="0"/>
    </xf>
    <xf numFmtId="176" fontId="0" fillId="5" borderId="3" xfId="0" applyNumberFormat="1" applyFill="1" applyBorder="1" applyAlignment="1" applyProtection="1">
      <alignment horizontal="center" vertical="center"/>
      <protection locked="0"/>
    </xf>
    <xf numFmtId="0" fontId="0" fillId="5" borderId="97" xfId="0" applyFill="1" applyBorder="1" applyAlignment="1" applyProtection="1">
      <alignment horizontal="center" vertical="center"/>
      <protection locked="0"/>
    </xf>
    <xf numFmtId="0" fontId="0" fillId="5" borderId="98" xfId="0" applyFill="1"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9" fillId="11" borderId="11" xfId="0" applyFont="1" applyFill="1" applyBorder="1" applyAlignment="1">
      <alignment horizontal="center" wrapText="1"/>
    </xf>
    <xf numFmtId="0" fontId="9" fillId="11" borderId="0" xfId="0" applyFont="1" applyFill="1" applyAlignment="1">
      <alignment horizontal="center" wrapText="1"/>
    </xf>
    <xf numFmtId="0" fontId="48" fillId="5" borderId="66" xfId="0" applyFont="1" applyFill="1" applyBorder="1" applyAlignment="1" applyProtection="1">
      <alignment horizontal="center" vertical="center"/>
      <protection locked="0"/>
    </xf>
    <xf numFmtId="0" fontId="38" fillId="5" borderId="64" xfId="0" applyFont="1" applyFill="1" applyBorder="1" applyAlignment="1" applyProtection="1">
      <alignment horizontal="center" vertical="center"/>
      <protection locked="0"/>
    </xf>
    <xf numFmtId="0" fontId="38" fillId="5" borderId="65" xfId="0" applyFont="1" applyFill="1" applyBorder="1" applyAlignment="1" applyProtection="1">
      <alignment horizontal="center" vertical="center"/>
      <protection locked="0"/>
    </xf>
    <xf numFmtId="0" fontId="0" fillId="7" borderId="137" xfId="0" applyFill="1" applyBorder="1" applyAlignment="1">
      <alignment horizontal="center" vertical="center"/>
    </xf>
    <xf numFmtId="0" fontId="0" fillId="7" borderId="78" xfId="0" applyFill="1" applyBorder="1" applyAlignment="1">
      <alignment horizontal="center" vertical="center"/>
    </xf>
    <xf numFmtId="0" fontId="0" fillId="2" borderId="78" xfId="0" applyFill="1" applyBorder="1" applyAlignment="1">
      <alignment horizontal="center" vertical="center"/>
    </xf>
    <xf numFmtId="0" fontId="43" fillId="5" borderId="5" xfId="0" applyFont="1" applyFill="1" applyBorder="1" applyAlignment="1" applyProtection="1">
      <alignment horizontal="center" vertical="center"/>
      <protection locked="0"/>
    </xf>
    <xf numFmtId="0" fontId="0" fillId="5" borderId="30" xfId="0" applyFill="1" applyBorder="1" applyAlignment="1" applyProtection="1">
      <alignment horizontal="center" vertical="center"/>
      <protection locked="0"/>
    </xf>
    <xf numFmtId="0" fontId="0" fillId="5" borderId="55" xfId="0"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132" xfId="0" applyFill="1" applyBorder="1" applyAlignment="1" applyProtection="1">
      <alignment horizontal="center" vertical="center"/>
      <protection locked="0"/>
    </xf>
    <xf numFmtId="0" fontId="0" fillId="5" borderId="138" xfId="0" applyFill="1" applyBorder="1" applyAlignment="1" applyProtection="1">
      <alignment horizontal="center" vertical="center"/>
      <protection locked="0"/>
    </xf>
    <xf numFmtId="0" fontId="43" fillId="5" borderId="133" xfId="0" applyFont="1" applyFill="1" applyBorder="1" applyAlignment="1" applyProtection="1">
      <alignment horizontal="center" vertical="center"/>
      <protection locked="0"/>
    </xf>
    <xf numFmtId="0" fontId="0" fillId="5" borderId="139" xfId="0" applyFill="1" applyBorder="1" applyAlignment="1" applyProtection="1">
      <alignment horizontal="center" vertical="center"/>
      <protection locked="0"/>
    </xf>
    <xf numFmtId="0" fontId="0" fillId="5" borderId="140" xfId="0" applyFill="1" applyBorder="1" applyAlignment="1" applyProtection="1">
      <alignment horizontal="center" vertical="center"/>
      <protection locked="0"/>
    </xf>
    <xf numFmtId="0" fontId="0" fillId="3" borderId="0" xfId="0" applyFill="1" applyAlignment="1">
      <alignment horizontal="right" vertical="center"/>
    </xf>
    <xf numFmtId="0" fontId="0" fillId="3" borderId="0" xfId="0" applyFill="1" applyAlignment="1">
      <alignment horizontal="center" vertical="center"/>
    </xf>
    <xf numFmtId="177" fontId="43" fillId="5" borderId="79" xfId="0" applyNumberFormat="1" applyFont="1" applyFill="1" applyBorder="1" applyAlignment="1" applyProtection="1">
      <alignment horizontal="left" vertical="center"/>
      <protection locked="0"/>
    </xf>
    <xf numFmtId="177" fontId="0" fillId="5" borderId="59" xfId="0" applyNumberFormat="1" applyFill="1" applyBorder="1" applyAlignment="1" applyProtection="1">
      <alignment horizontal="left" vertical="center"/>
      <protection locked="0"/>
    </xf>
    <xf numFmtId="177" fontId="0" fillId="5" borderId="80" xfId="0" applyNumberFormat="1" applyFill="1" applyBorder="1" applyAlignment="1" applyProtection="1">
      <alignment horizontal="left" vertical="center"/>
      <protection locked="0"/>
    </xf>
    <xf numFmtId="0" fontId="0" fillId="5" borderId="64" xfId="0" applyFill="1" applyBorder="1" applyAlignment="1" applyProtection="1">
      <alignment horizontal="left" vertical="center"/>
      <protection locked="0"/>
    </xf>
    <xf numFmtId="0" fontId="0" fillId="5" borderId="65" xfId="0" applyFill="1" applyBorder="1" applyAlignment="1" applyProtection="1">
      <alignment horizontal="left" vertical="center"/>
      <protection locked="0"/>
    </xf>
    <xf numFmtId="0" fontId="91" fillId="5" borderId="0" xfId="0" applyFont="1" applyFill="1" applyAlignment="1">
      <alignment horizontal="center" vertical="center" shrinkToFit="1"/>
    </xf>
    <xf numFmtId="0" fontId="0" fillId="7" borderId="134" xfId="0" applyFill="1" applyBorder="1" applyAlignment="1">
      <alignment horizontal="center" vertical="center"/>
    </xf>
    <xf numFmtId="0" fontId="0" fillId="7" borderId="135" xfId="0" applyFill="1" applyBorder="1" applyAlignment="1">
      <alignment horizontal="center" vertical="center"/>
    </xf>
    <xf numFmtId="0" fontId="0" fillId="2" borderId="135" xfId="0" applyFill="1" applyBorder="1" applyAlignment="1">
      <alignment horizontal="center" vertical="center"/>
    </xf>
    <xf numFmtId="0" fontId="43" fillId="5" borderId="6" xfId="0" applyFont="1" applyFill="1" applyBorder="1" applyAlignment="1" applyProtection="1">
      <alignment horizontal="center" vertical="center"/>
      <protection locked="0"/>
    </xf>
    <xf numFmtId="0" fontId="0" fillId="5" borderId="39" xfId="0" applyFill="1" applyBorder="1" applyAlignment="1" applyProtection="1">
      <alignment horizontal="center" vertical="center"/>
      <protection locked="0"/>
    </xf>
    <xf numFmtId="0" fontId="0" fillId="5" borderId="136"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135" xfId="0" applyFill="1" applyBorder="1" applyAlignment="1" applyProtection="1">
      <alignment horizontal="center" vertical="center"/>
      <protection locked="0"/>
    </xf>
    <xf numFmtId="0" fontId="0" fillId="5" borderId="204" xfId="0" applyFill="1" applyBorder="1" applyAlignment="1" applyProtection="1">
      <alignment horizontal="center" vertical="center"/>
      <protection locked="0"/>
    </xf>
    <xf numFmtId="0" fontId="40" fillId="0" borderId="90" xfId="0" applyFont="1" applyBorder="1" applyAlignment="1">
      <alignment horizontal="center" vertical="center"/>
    </xf>
    <xf numFmtId="0" fontId="0" fillId="0" borderId="61" xfId="0"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62" xfId="0" applyBorder="1" applyAlignment="1">
      <alignment horizontal="left" vertical="center"/>
    </xf>
    <xf numFmtId="0" fontId="1" fillId="0" borderId="3" xfId="0" applyFont="1" applyBorder="1" applyAlignment="1">
      <alignment horizontal="left" vertical="center"/>
    </xf>
    <xf numFmtId="0" fontId="0" fillId="3" borderId="0" xfId="0" applyFill="1" applyAlignment="1">
      <alignment horizontal="right" vertical="center" shrinkToFit="1"/>
    </xf>
    <xf numFmtId="0" fontId="0" fillId="5" borderId="86" xfId="0" applyFill="1" applyBorder="1" applyAlignment="1" applyProtection="1">
      <alignment horizontal="center" vertical="center"/>
      <protection locked="0"/>
    </xf>
    <xf numFmtId="179" fontId="0" fillId="5" borderId="66" xfId="0" applyNumberFormat="1" applyFill="1" applyBorder="1" applyAlignment="1" applyProtection="1">
      <alignment horizontal="left" vertical="center"/>
      <protection locked="0"/>
    </xf>
    <xf numFmtId="179" fontId="0" fillId="5" borderId="64" xfId="0" applyNumberFormat="1" applyFill="1" applyBorder="1" applyAlignment="1" applyProtection="1">
      <alignment horizontal="left" vertical="center"/>
      <protection locked="0"/>
    </xf>
    <xf numFmtId="179" fontId="0" fillId="5" borderId="65" xfId="0" applyNumberFormat="1" applyFill="1" applyBorder="1" applyAlignment="1" applyProtection="1">
      <alignment horizontal="left" vertical="center"/>
      <protection locked="0"/>
    </xf>
    <xf numFmtId="0" fontId="43" fillId="5" borderId="66" xfId="0" applyFont="1" applyFill="1" applyBorder="1" applyAlignment="1" applyProtection="1">
      <alignment horizontal="left" vertical="center"/>
      <protection locked="0"/>
    </xf>
    <xf numFmtId="0" fontId="0" fillId="5" borderId="146" xfId="0" applyFill="1" applyBorder="1" applyAlignment="1" applyProtection="1">
      <alignment horizontal="center" vertical="center"/>
      <protection locked="0"/>
    </xf>
    <xf numFmtId="0" fontId="0" fillId="5" borderId="26" xfId="0" applyFill="1" applyBorder="1" applyAlignment="1" applyProtection="1">
      <alignment horizontal="center" vertical="center"/>
      <protection locked="0"/>
    </xf>
    <xf numFmtId="0" fontId="0" fillId="5" borderId="147" xfId="0" applyFill="1" applyBorder="1" applyAlignment="1" applyProtection="1">
      <alignment horizontal="center" vertical="center"/>
      <protection locked="0"/>
    </xf>
    <xf numFmtId="0" fontId="0" fillId="5" borderId="148" xfId="0" applyFill="1" applyBorder="1" applyAlignment="1" applyProtection="1">
      <alignment horizontal="center" vertical="center"/>
      <protection locked="0"/>
    </xf>
    <xf numFmtId="0" fontId="0" fillId="5" borderId="28" xfId="0" applyFill="1" applyBorder="1" applyAlignment="1" applyProtection="1">
      <alignment horizontal="center" vertical="center"/>
      <protection locked="0"/>
    </xf>
    <xf numFmtId="0" fontId="0" fillId="5" borderId="149" xfId="0" applyFill="1" applyBorder="1" applyAlignment="1" applyProtection="1">
      <alignment horizontal="center" vertical="center"/>
      <protection locked="0"/>
    </xf>
    <xf numFmtId="0" fontId="0" fillId="0" borderId="62" xfId="0" applyBorder="1" applyProtection="1">
      <alignment vertical="center"/>
      <protection locked="0"/>
    </xf>
    <xf numFmtId="0" fontId="0" fillId="0" borderId="3" xfId="0" applyBorder="1" applyProtection="1">
      <alignment vertical="center"/>
      <protection locked="0"/>
    </xf>
    <xf numFmtId="0" fontId="0" fillId="7" borderId="143" xfId="0" applyFill="1" applyBorder="1" applyAlignment="1">
      <alignment horizontal="center" vertical="center"/>
    </xf>
    <xf numFmtId="0" fontId="0" fillId="7" borderId="132" xfId="0" applyFill="1" applyBorder="1" applyAlignment="1">
      <alignment horizontal="center" vertical="center"/>
    </xf>
    <xf numFmtId="0" fontId="0" fillId="2" borderId="132" xfId="0" applyFill="1" applyBorder="1" applyAlignment="1">
      <alignment horizontal="center" vertical="center"/>
    </xf>
    <xf numFmtId="0" fontId="43" fillId="5" borderId="4" xfId="0" applyFont="1" applyFill="1" applyBorder="1" applyAlignment="1" applyProtection="1">
      <alignment horizontal="center" vertical="center"/>
      <protection locked="0"/>
    </xf>
    <xf numFmtId="0" fontId="0" fillId="5" borderId="38" xfId="0" applyFill="1" applyBorder="1" applyAlignment="1" applyProtection="1">
      <alignment horizontal="center" vertical="center"/>
      <protection locked="0"/>
    </xf>
    <xf numFmtId="0" fontId="0" fillId="5" borderId="144" xfId="0" applyFill="1" applyBorder="1" applyAlignment="1" applyProtection="1">
      <alignment horizontal="center" vertical="center"/>
      <protection locked="0"/>
    </xf>
    <xf numFmtId="0" fontId="0" fillId="3" borderId="70" xfId="0" applyFill="1" applyBorder="1" applyAlignment="1">
      <alignment horizontal="center" vertical="center"/>
    </xf>
    <xf numFmtId="0" fontId="0" fillId="7" borderId="145" xfId="0" applyFill="1" applyBorder="1" applyAlignment="1">
      <alignment horizontal="center" vertical="center"/>
    </xf>
    <xf numFmtId="0" fontId="0" fillId="7" borderId="141" xfId="0" applyFill="1" applyBorder="1" applyAlignment="1">
      <alignment horizontal="center" vertical="center"/>
    </xf>
    <xf numFmtId="0" fontId="0" fillId="7" borderId="142" xfId="0" applyFill="1" applyBorder="1" applyAlignment="1">
      <alignment horizontal="center" vertical="center"/>
    </xf>
    <xf numFmtId="0" fontId="0" fillId="5" borderId="133" xfId="0" applyFill="1" applyBorder="1" applyAlignment="1" applyProtection="1">
      <alignment horizontal="center" vertical="center"/>
      <protection locked="0"/>
    </xf>
    <xf numFmtId="0" fontId="0" fillId="5" borderId="78" xfId="0" applyFill="1" applyBorder="1" applyAlignment="1" applyProtection="1">
      <alignment horizontal="center" vertical="center"/>
      <protection locked="0"/>
    </xf>
    <xf numFmtId="0" fontId="0" fillId="5" borderId="203" xfId="0" applyFill="1" applyBorder="1" applyAlignment="1" applyProtection="1">
      <alignment horizontal="center" vertical="center"/>
      <protection locked="0"/>
    </xf>
    <xf numFmtId="0" fontId="0" fillId="2" borderId="0" xfId="0" applyFill="1" applyAlignment="1">
      <alignment horizontal="center" vertical="center"/>
    </xf>
    <xf numFmtId="0" fontId="0" fillId="5" borderId="66" xfId="0" applyFill="1" applyBorder="1" applyAlignment="1" applyProtection="1">
      <alignment horizontal="center" vertical="center"/>
      <protection locked="0"/>
    </xf>
    <xf numFmtId="0" fontId="0" fillId="5" borderId="64" xfId="0" applyFill="1" applyBorder="1" applyAlignment="1" applyProtection="1">
      <alignment horizontal="center" vertical="center"/>
      <protection locked="0"/>
    </xf>
    <xf numFmtId="0" fontId="0" fillId="5" borderId="65" xfId="0" applyFill="1" applyBorder="1" applyAlignment="1" applyProtection="1">
      <alignment horizontal="center" vertical="center"/>
      <protection locked="0"/>
    </xf>
    <xf numFmtId="0" fontId="11" fillId="0" borderId="130" xfId="0" applyFont="1" applyBorder="1" applyAlignment="1">
      <alignment horizontal="center" vertical="center"/>
    </xf>
    <xf numFmtId="0" fontId="11" fillId="0" borderId="131" xfId="0" applyFont="1" applyBorder="1" applyAlignment="1">
      <alignment horizontal="center" vertical="center"/>
    </xf>
    <xf numFmtId="0" fontId="0" fillId="2" borderId="0" xfId="0" applyFill="1" applyAlignment="1">
      <alignment horizontal="right" vertical="center"/>
    </xf>
    <xf numFmtId="0" fontId="11" fillId="0" borderId="61" xfId="0" applyFont="1" applyBorder="1" applyAlignment="1" applyProtection="1">
      <alignment horizontal="center" vertical="center" shrinkToFit="1"/>
      <protection locked="0"/>
    </xf>
    <xf numFmtId="0" fontId="11" fillId="0" borderId="62" xfId="0" applyFont="1" applyBorder="1" applyAlignment="1" applyProtection="1">
      <alignment horizontal="center" vertical="center" shrinkToFit="1"/>
      <protection locked="0"/>
    </xf>
    <xf numFmtId="0" fontId="0" fillId="5" borderId="87" xfId="0" applyFill="1" applyBorder="1" applyAlignment="1" applyProtection="1">
      <alignment horizontal="center" vertical="center" shrinkToFit="1"/>
      <protection locked="0"/>
    </xf>
    <xf numFmtId="0" fontId="0" fillId="6" borderId="128" xfId="0" applyFill="1" applyBorder="1" applyAlignment="1">
      <alignment horizontal="left" vertical="center" shrinkToFit="1"/>
    </xf>
    <xf numFmtId="0" fontId="0" fillId="6" borderId="59" xfId="0" applyFill="1" applyBorder="1" applyAlignment="1">
      <alignment horizontal="left" vertical="center" shrinkToFit="1"/>
    </xf>
    <xf numFmtId="0" fontId="0" fillId="6" borderId="129" xfId="0" applyFill="1" applyBorder="1" applyAlignment="1">
      <alignment horizontal="left" vertical="center" shrinkToFit="1"/>
    </xf>
    <xf numFmtId="0" fontId="17" fillId="6" borderId="65" xfId="0" applyFont="1" applyFill="1" applyBorder="1" applyAlignment="1">
      <alignment horizontal="center" vertical="center" shrinkToFit="1"/>
    </xf>
    <xf numFmtId="0" fontId="17" fillId="6" borderId="86" xfId="0" applyFont="1" applyFill="1" applyBorder="1" applyAlignment="1">
      <alignment horizontal="center" vertical="center" shrinkToFit="1"/>
    </xf>
    <xf numFmtId="0" fontId="17" fillId="6" borderId="87" xfId="0" applyFont="1" applyFill="1" applyBorder="1" applyAlignment="1">
      <alignment horizontal="center" vertical="center" shrinkToFit="1"/>
    </xf>
    <xf numFmtId="0" fontId="35" fillId="6" borderId="0" xfId="0" applyFont="1" applyFill="1" applyAlignment="1">
      <alignment horizontal="center" vertical="center"/>
    </xf>
    <xf numFmtId="0" fontId="10" fillId="6" borderId="0" xfId="0" applyFont="1" applyFill="1" applyAlignment="1">
      <alignment horizontal="left" vertical="center" wrapText="1"/>
    </xf>
    <xf numFmtId="176" fontId="0" fillId="0" borderId="61" xfId="0" applyNumberFormat="1" applyBorder="1" applyAlignment="1" applyProtection="1">
      <alignment horizontal="center" vertical="center"/>
      <protection locked="0"/>
    </xf>
    <xf numFmtId="176" fontId="0" fillId="0" borderId="62" xfId="0" applyNumberFormat="1" applyBorder="1" applyAlignment="1" applyProtection="1">
      <alignment horizontal="center" vertical="center"/>
      <protection locked="0"/>
    </xf>
    <xf numFmtId="176" fontId="0" fillId="0" borderId="3" xfId="0" applyNumberFormat="1" applyBorder="1" applyAlignment="1" applyProtection="1">
      <alignment horizontal="center" vertical="center"/>
      <protection locked="0"/>
    </xf>
    <xf numFmtId="0" fontId="0" fillId="2" borderId="130" xfId="0" applyFill="1" applyBorder="1" applyAlignment="1">
      <alignment horizontal="center" vertical="center"/>
    </xf>
    <xf numFmtId="0" fontId="0" fillId="2" borderId="13" xfId="0" applyFill="1" applyBorder="1" applyAlignment="1">
      <alignment horizontal="center" vertical="center"/>
    </xf>
    <xf numFmtId="38" fontId="1" fillId="2" borderId="130" xfId="0" applyNumberFormat="1" applyFont="1" applyFill="1" applyBorder="1" applyAlignment="1">
      <alignment horizontal="center" vertical="center"/>
    </xf>
    <xf numFmtId="38" fontId="1" fillId="2" borderId="131" xfId="0" applyNumberFormat="1" applyFont="1" applyFill="1" applyBorder="1" applyAlignment="1">
      <alignment horizontal="center" vertical="center"/>
    </xf>
    <xf numFmtId="38" fontId="1" fillId="2" borderId="13" xfId="0" applyNumberFormat="1" applyFont="1" applyFill="1" applyBorder="1" applyAlignment="1">
      <alignment horizontal="center" vertical="center"/>
    </xf>
    <xf numFmtId="0" fontId="0" fillId="6" borderId="104" xfId="0" applyFill="1" applyBorder="1" applyAlignment="1">
      <alignment horizontal="center" vertical="center" shrinkToFit="1"/>
    </xf>
    <xf numFmtId="0" fontId="0" fillId="6" borderId="92" xfId="0" applyFill="1" applyBorder="1" applyAlignment="1">
      <alignment horizontal="center" vertical="center" shrinkToFit="1"/>
    </xf>
    <xf numFmtId="0" fontId="0" fillId="5" borderId="105" xfId="0" applyFill="1" applyBorder="1" applyAlignment="1" applyProtection="1">
      <alignment horizontal="center" vertical="center" shrinkToFit="1"/>
      <protection locked="0"/>
    </xf>
    <xf numFmtId="0" fontId="0" fillId="5" borderId="106" xfId="0" applyFill="1" applyBorder="1" applyAlignment="1" applyProtection="1">
      <alignment horizontal="center" vertical="center" shrinkToFit="1"/>
      <protection locked="0"/>
    </xf>
    <xf numFmtId="0" fontId="0" fillId="5" borderId="107" xfId="0" applyFill="1" applyBorder="1" applyAlignment="1" applyProtection="1">
      <alignment horizontal="center" vertical="center" shrinkToFit="1"/>
      <protection locked="0"/>
    </xf>
    <xf numFmtId="0" fontId="0" fillId="6" borderId="86" xfId="0" applyFill="1" applyBorder="1" applyAlignment="1">
      <alignment horizontal="center" vertical="center" shrinkToFit="1"/>
    </xf>
    <xf numFmtId="0" fontId="0" fillId="6" borderId="65" xfId="0" applyFill="1" applyBorder="1" applyAlignment="1">
      <alignment horizontal="center" vertical="center" shrinkToFit="1"/>
    </xf>
    <xf numFmtId="0" fontId="0" fillId="6" borderId="85" xfId="0" applyFill="1" applyBorder="1" applyAlignment="1">
      <alignment horizontal="left" vertical="center" wrapText="1"/>
    </xf>
    <xf numFmtId="0" fontId="0" fillId="6" borderId="86" xfId="0" applyFill="1" applyBorder="1" applyAlignment="1">
      <alignment horizontal="left" vertical="center" wrapText="1"/>
    </xf>
    <xf numFmtId="0" fontId="0" fillId="6" borderId="66" xfId="0" applyFill="1" applyBorder="1" applyAlignment="1">
      <alignment horizontal="left" vertical="center" wrapText="1"/>
    </xf>
    <xf numFmtId="0" fontId="0" fillId="5" borderId="108" xfId="0" applyFill="1" applyBorder="1" applyAlignment="1" applyProtection="1">
      <alignment horizontal="center" vertical="center" shrinkToFit="1"/>
      <protection locked="0"/>
    </xf>
    <xf numFmtId="0" fontId="0" fillId="5" borderId="109" xfId="0" applyFill="1" applyBorder="1" applyAlignment="1" applyProtection="1">
      <alignment horizontal="center" vertical="center" shrinkToFit="1"/>
      <protection locked="0"/>
    </xf>
    <xf numFmtId="0" fontId="0" fillId="5" borderId="110" xfId="0" applyFill="1" applyBorder="1" applyAlignment="1" applyProtection="1">
      <alignment horizontal="center" vertical="center" shrinkToFit="1"/>
      <protection locked="0"/>
    </xf>
    <xf numFmtId="0" fontId="0" fillId="5" borderId="84" xfId="0" applyFill="1" applyBorder="1" applyAlignment="1" applyProtection="1">
      <alignment horizontal="center" vertical="center" shrinkToFit="1"/>
      <protection locked="0"/>
    </xf>
    <xf numFmtId="0" fontId="0" fillId="5" borderId="90" xfId="0" applyFill="1" applyBorder="1" applyAlignment="1" applyProtection="1">
      <alignment horizontal="center" vertical="center" shrinkToFit="1"/>
      <protection locked="0"/>
    </xf>
    <xf numFmtId="0" fontId="0" fillId="6" borderId="69" xfId="0" applyFill="1" applyBorder="1" applyAlignment="1">
      <alignment horizontal="left" vertical="center" wrapText="1"/>
    </xf>
    <xf numFmtId="0" fontId="0" fillId="6" borderId="92" xfId="0" applyFill="1" applyBorder="1" applyAlignment="1">
      <alignment horizontal="left" vertical="center" wrapText="1"/>
    </xf>
    <xf numFmtId="0" fontId="0" fillId="6" borderId="105" xfId="0" applyFill="1" applyBorder="1" applyAlignment="1">
      <alignment horizontal="left" vertical="center" wrapText="1"/>
    </xf>
    <xf numFmtId="0" fontId="0" fillId="5" borderId="148" xfId="0" applyFill="1" applyBorder="1" applyAlignment="1" applyProtection="1">
      <alignment horizontal="center" vertical="center" shrinkToFit="1"/>
      <protection locked="0"/>
    </xf>
    <xf numFmtId="0" fontId="0" fillId="5" borderId="28" xfId="0" applyFill="1" applyBorder="1" applyAlignment="1" applyProtection="1">
      <alignment horizontal="center" vertical="center" shrinkToFit="1"/>
      <protection locked="0"/>
    </xf>
    <xf numFmtId="0" fontId="0" fillId="5" borderId="149" xfId="0" applyFill="1" applyBorder="1" applyAlignment="1" applyProtection="1">
      <alignment horizontal="center" vertical="center" shrinkToFit="1"/>
      <protection locked="0"/>
    </xf>
    <xf numFmtId="0" fontId="0" fillId="5" borderId="11" xfId="0" applyFill="1" applyBorder="1" applyAlignment="1" applyProtection="1">
      <alignment horizontal="center" vertical="center" shrinkToFit="1"/>
      <protection locked="0"/>
    </xf>
    <xf numFmtId="0" fontId="0" fillId="5" borderId="0" xfId="0" applyFill="1" applyAlignment="1" applyProtection="1">
      <alignment horizontal="center" vertical="center" shrinkToFit="1"/>
      <protection locked="0"/>
    </xf>
    <xf numFmtId="0" fontId="0" fillId="5" borderId="70" xfId="0" applyFill="1" applyBorder="1" applyAlignment="1" applyProtection="1">
      <alignment horizontal="center" vertical="center" shrinkToFit="1"/>
      <protection locked="0"/>
    </xf>
    <xf numFmtId="0" fontId="0" fillId="5" borderId="146" xfId="0" applyFill="1" applyBorder="1" applyAlignment="1" applyProtection="1">
      <alignment horizontal="center" vertical="center" shrinkToFit="1"/>
      <protection locked="0"/>
    </xf>
    <xf numFmtId="0" fontId="0" fillId="5" borderId="26" xfId="0" applyFill="1" applyBorder="1" applyAlignment="1" applyProtection="1">
      <alignment horizontal="center" vertical="center" shrinkToFit="1"/>
      <protection locked="0"/>
    </xf>
    <xf numFmtId="0" fontId="0" fillId="5" borderId="147" xfId="0" applyFill="1" applyBorder="1" applyAlignment="1" applyProtection="1">
      <alignment horizontal="center" vertical="center" shrinkToFit="1"/>
      <protection locked="0"/>
    </xf>
    <xf numFmtId="0" fontId="0" fillId="6" borderId="119" xfId="0" applyFill="1" applyBorder="1" applyAlignment="1">
      <alignment horizontal="center" vertical="center" wrapText="1" shrinkToFit="1"/>
    </xf>
    <xf numFmtId="0" fontId="0" fillId="6" borderId="80" xfId="0" applyFill="1" applyBorder="1" applyAlignment="1">
      <alignment horizontal="center" vertical="center" wrapText="1" shrinkToFit="1"/>
    </xf>
    <xf numFmtId="0" fontId="0" fillId="6" borderId="120" xfId="0" applyFill="1" applyBorder="1" applyAlignment="1">
      <alignment horizontal="center" vertical="center" wrapText="1" shrinkToFit="1"/>
    </xf>
    <xf numFmtId="0" fontId="0" fillId="6" borderId="84" xfId="0" applyFill="1" applyBorder="1" applyAlignment="1">
      <alignment horizontal="center" vertical="center" wrapText="1" shrinkToFit="1"/>
    </xf>
    <xf numFmtId="0" fontId="0" fillId="5" borderId="111" xfId="0" applyFill="1" applyBorder="1" applyAlignment="1" applyProtection="1">
      <alignment horizontal="center" vertical="center" shrinkToFit="1"/>
      <protection locked="0"/>
    </xf>
    <xf numFmtId="0" fontId="0" fillId="5" borderId="112" xfId="0" applyFill="1" applyBorder="1" applyAlignment="1" applyProtection="1">
      <alignment horizontal="center" vertical="center" shrinkToFit="1"/>
      <protection locked="0"/>
    </xf>
    <xf numFmtId="0" fontId="0" fillId="5" borderId="113" xfId="0" applyFill="1" applyBorder="1" applyAlignment="1" applyProtection="1">
      <alignment horizontal="center" vertical="center" shrinkToFit="1"/>
      <protection locked="0"/>
    </xf>
    <xf numFmtId="0" fontId="0" fillId="5" borderId="114" xfId="0" applyFill="1" applyBorder="1" applyAlignment="1" applyProtection="1">
      <alignment horizontal="center" vertical="center" shrinkToFit="1"/>
      <protection locked="0"/>
    </xf>
    <xf numFmtId="0" fontId="0" fillId="5" borderId="115" xfId="0" applyFill="1" applyBorder="1" applyAlignment="1" applyProtection="1">
      <alignment horizontal="center" vertical="center" shrinkToFit="1"/>
      <protection locked="0"/>
    </xf>
    <xf numFmtId="0" fontId="0" fillId="5" borderId="116" xfId="0" applyFill="1" applyBorder="1" applyAlignment="1" applyProtection="1">
      <alignment horizontal="center" vertical="center" shrinkToFit="1"/>
      <protection locked="0"/>
    </xf>
    <xf numFmtId="0" fontId="0" fillId="5" borderId="117" xfId="0" applyFill="1" applyBorder="1" applyAlignment="1" applyProtection="1">
      <alignment horizontal="center" vertical="center" shrinkToFit="1"/>
      <protection locked="0"/>
    </xf>
    <xf numFmtId="0" fontId="0" fillId="5" borderId="118" xfId="0" applyFill="1" applyBorder="1" applyAlignment="1" applyProtection="1">
      <alignment horizontal="center" vertical="center" shrinkToFit="1"/>
      <protection locked="0"/>
    </xf>
    <xf numFmtId="0" fontId="0" fillId="6" borderId="85" xfId="0" applyFill="1" applyBorder="1" applyAlignment="1">
      <alignment horizontal="left" vertical="center" shrinkToFit="1"/>
    </xf>
    <xf numFmtId="0" fontId="0" fillId="6" borderId="86" xfId="0" applyFill="1" applyBorder="1" applyAlignment="1">
      <alignment horizontal="left" vertical="center" shrinkToFit="1"/>
    </xf>
    <xf numFmtId="0" fontId="0" fillId="6" borderId="122" xfId="0" applyFill="1" applyBorder="1" applyAlignment="1">
      <alignment horizontal="left" vertical="center" shrinkToFit="1"/>
    </xf>
    <xf numFmtId="0" fontId="0" fillId="6" borderId="79" xfId="0" applyFill="1" applyBorder="1" applyAlignment="1">
      <alignment horizontal="left" vertical="center" shrinkToFit="1"/>
    </xf>
    <xf numFmtId="0" fontId="0" fillId="5" borderId="123" xfId="0" applyFill="1" applyBorder="1" applyAlignment="1" applyProtection="1">
      <alignment horizontal="center" vertical="center" shrinkToFit="1"/>
      <protection locked="0"/>
    </xf>
    <xf numFmtId="0" fontId="0" fillId="5" borderId="124" xfId="0" applyFill="1" applyBorder="1" applyAlignment="1" applyProtection="1">
      <alignment horizontal="center" vertical="center" shrinkToFit="1"/>
      <protection locked="0"/>
    </xf>
    <xf numFmtId="0" fontId="0" fillId="4" borderId="0" xfId="0" applyFill="1" applyAlignment="1">
      <alignment horizontal="center" vertical="center"/>
    </xf>
    <xf numFmtId="0" fontId="0" fillId="4" borderId="20" xfId="0" applyFill="1" applyBorder="1" applyAlignment="1">
      <alignment horizontal="center" vertical="center"/>
    </xf>
    <xf numFmtId="0" fontId="0" fillId="5" borderId="85" xfId="0" applyFill="1" applyBorder="1" applyAlignment="1" applyProtection="1">
      <alignment horizontal="center" vertical="center"/>
      <protection locked="0"/>
    </xf>
    <xf numFmtId="0" fontId="0" fillId="5" borderId="87" xfId="0" applyFill="1" applyBorder="1" applyAlignment="1" applyProtection="1">
      <alignment horizontal="center" vertical="center"/>
      <protection locked="0"/>
    </xf>
    <xf numFmtId="0" fontId="0" fillId="5" borderId="100" xfId="0" applyFill="1" applyBorder="1" applyAlignment="1" applyProtection="1">
      <alignment horizontal="center" vertical="center"/>
      <protection locked="0"/>
    </xf>
    <xf numFmtId="0" fontId="0" fillId="5" borderId="101" xfId="0" applyFill="1" applyBorder="1" applyAlignment="1" applyProtection="1">
      <alignment horizontal="center" vertical="center"/>
      <protection locked="0"/>
    </xf>
    <xf numFmtId="0" fontId="0" fillId="5" borderId="102" xfId="0" applyFill="1" applyBorder="1" applyAlignment="1" applyProtection="1">
      <alignment horizontal="center" vertical="center"/>
      <protection locked="0"/>
    </xf>
    <xf numFmtId="0" fontId="0" fillId="5" borderId="103" xfId="0" applyFill="1" applyBorder="1" applyAlignment="1" applyProtection="1">
      <alignment horizontal="center" vertical="center"/>
      <protection locked="0"/>
    </xf>
    <xf numFmtId="0" fontId="0" fillId="5" borderId="57" xfId="0" applyFill="1" applyBorder="1" applyAlignment="1" applyProtection="1">
      <alignment horizontal="center" vertical="center"/>
      <protection locked="0"/>
    </xf>
    <xf numFmtId="0" fontId="0" fillId="4" borderId="70" xfId="0" applyFill="1" applyBorder="1" applyAlignment="1">
      <alignment horizontal="center" vertical="center"/>
    </xf>
    <xf numFmtId="176" fontId="0" fillId="5" borderId="61" xfId="0" applyNumberFormat="1" applyFill="1" applyBorder="1" applyAlignment="1" applyProtection="1">
      <alignment horizontal="center" vertical="center" shrinkToFit="1"/>
      <protection locked="0"/>
    </xf>
    <xf numFmtId="176" fontId="0" fillId="5" borderId="62" xfId="0" applyNumberFormat="1" applyFill="1" applyBorder="1" applyAlignment="1" applyProtection="1">
      <alignment horizontal="center" vertical="center" shrinkToFit="1"/>
      <protection locked="0"/>
    </xf>
    <xf numFmtId="176" fontId="0" fillId="5" borderId="3" xfId="0" applyNumberFormat="1" applyFill="1" applyBorder="1" applyAlignment="1" applyProtection="1">
      <alignment horizontal="center" vertical="center" shrinkToFit="1"/>
      <protection locked="0"/>
    </xf>
    <xf numFmtId="0" fontId="0" fillId="4" borderId="77" xfId="0" applyFill="1" applyBorder="1" applyAlignment="1">
      <alignment horizontal="center" vertical="center"/>
    </xf>
    <xf numFmtId="0" fontId="0" fillId="4" borderId="15" xfId="0" applyFill="1" applyBorder="1" applyAlignment="1">
      <alignment horizontal="center" vertical="center"/>
    </xf>
    <xf numFmtId="0" fontId="0" fillId="4" borderId="1" xfId="0" applyFill="1" applyBorder="1" applyAlignment="1">
      <alignment horizontal="center" vertical="center"/>
    </xf>
    <xf numFmtId="0" fontId="0" fillId="4" borderId="71" xfId="0" applyFill="1" applyBorder="1" applyAlignment="1">
      <alignment horizontal="center" vertical="center"/>
    </xf>
    <xf numFmtId="0" fontId="0" fillId="5" borderId="69" xfId="0" applyFill="1" applyBorder="1" applyAlignment="1" applyProtection="1">
      <alignment horizontal="center" vertical="center"/>
      <protection locked="0"/>
    </xf>
    <xf numFmtId="0" fontId="0" fillId="5" borderId="92" xfId="0" applyFill="1" applyBorder="1" applyAlignment="1" applyProtection="1">
      <alignment horizontal="center" vertical="center"/>
      <protection locked="0"/>
    </xf>
    <xf numFmtId="0" fontId="0" fillId="5" borderId="68" xfId="0" applyFill="1" applyBorder="1" applyAlignment="1" applyProtection="1">
      <alignment horizontal="center" vertical="center"/>
      <protection locked="0"/>
    </xf>
    <xf numFmtId="0" fontId="0" fillId="11" borderId="77" xfId="0" applyFill="1" applyBorder="1" applyAlignment="1">
      <alignment horizontal="center" vertical="center"/>
    </xf>
    <xf numFmtId="0" fontId="0" fillId="11" borderId="15" xfId="0" applyFill="1" applyBorder="1" applyAlignment="1">
      <alignment horizontal="center" vertical="center"/>
    </xf>
    <xf numFmtId="0" fontId="0" fillId="11" borderId="1" xfId="0" applyFill="1" applyBorder="1" applyAlignment="1">
      <alignment horizontal="center" vertical="center"/>
    </xf>
    <xf numFmtId="0" fontId="0" fillId="0" borderId="79" xfId="0"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80" xfId="0" applyBorder="1" applyAlignment="1" applyProtection="1">
      <alignment horizontal="center" vertical="center" shrinkToFit="1"/>
      <protection locked="0"/>
    </xf>
    <xf numFmtId="0" fontId="0" fillId="0" borderId="83"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84" xfId="0" applyBorder="1" applyAlignment="1" applyProtection="1">
      <alignment horizontal="center" vertical="center" shrinkToFit="1"/>
      <protection locked="0"/>
    </xf>
    <xf numFmtId="0" fontId="0" fillId="0" borderId="77"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177" fontId="0" fillId="0" borderId="62" xfId="0" applyNumberFormat="1"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5" borderId="0" xfId="0" applyFill="1" applyAlignment="1">
      <alignment horizontal="right" vertical="center"/>
    </xf>
    <xf numFmtId="0" fontId="0" fillId="5" borderId="0" xfId="0" applyFill="1" applyAlignment="1">
      <alignment horizontal="center" vertical="center"/>
    </xf>
    <xf numFmtId="0" fontId="10" fillId="5" borderId="81" xfId="0" applyFont="1" applyFill="1" applyBorder="1" applyAlignment="1">
      <alignment horizontal="left" vertical="center" wrapText="1"/>
    </xf>
    <xf numFmtId="0" fontId="10" fillId="5" borderId="0" xfId="0" applyFont="1" applyFill="1" applyAlignment="1">
      <alignment horizontal="left" vertical="center" wrapText="1"/>
    </xf>
    <xf numFmtId="0" fontId="0" fillId="0" borderId="6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5" borderId="62" xfId="0" applyFill="1" applyBorder="1" applyAlignment="1">
      <alignment horizontal="center" vertical="center"/>
    </xf>
    <xf numFmtId="0" fontId="0" fillId="5" borderId="3" xfId="0" applyFill="1" applyBorder="1" applyAlignment="1">
      <alignment horizontal="center" vertical="center"/>
    </xf>
    <xf numFmtId="0" fontId="0" fillId="5" borderId="61" xfId="0" applyFill="1" applyBorder="1" applyAlignment="1">
      <alignment horizontal="center" vertical="center" shrinkToFit="1"/>
    </xf>
    <xf numFmtId="0" fontId="0" fillId="5" borderId="62" xfId="0" applyFill="1" applyBorder="1" applyAlignment="1">
      <alignment horizontal="center" vertical="center" shrinkToFit="1"/>
    </xf>
    <xf numFmtId="0" fontId="78" fillId="5" borderId="79" xfId="0" applyFont="1" applyFill="1" applyBorder="1" applyAlignment="1" applyProtection="1">
      <alignment horizontal="left" vertical="top" wrapText="1"/>
      <protection locked="0"/>
    </xf>
    <xf numFmtId="0" fontId="78" fillId="5" borderId="59" xfId="0" applyFont="1" applyFill="1" applyBorder="1" applyAlignment="1" applyProtection="1">
      <alignment horizontal="left" vertical="top" wrapText="1"/>
      <protection locked="0"/>
    </xf>
    <xf numFmtId="0" fontId="78" fillId="5" borderId="80" xfId="0" applyFont="1" applyFill="1" applyBorder="1" applyAlignment="1" applyProtection="1">
      <alignment horizontal="left" vertical="top" wrapText="1"/>
      <protection locked="0"/>
    </xf>
    <xf numFmtId="0" fontId="78" fillId="5" borderId="81" xfId="0" applyFont="1" applyFill="1" applyBorder="1" applyAlignment="1" applyProtection="1">
      <alignment horizontal="left" vertical="top" wrapText="1"/>
      <protection locked="0"/>
    </xf>
    <xf numFmtId="0" fontId="78" fillId="5" borderId="0" xfId="0" applyFont="1" applyFill="1" applyAlignment="1" applyProtection="1">
      <alignment horizontal="left" vertical="top" wrapText="1"/>
      <protection locked="0"/>
    </xf>
    <xf numFmtId="0" fontId="78" fillId="5" borderId="82" xfId="0" applyFont="1" applyFill="1" applyBorder="1" applyAlignment="1" applyProtection="1">
      <alignment horizontal="left" vertical="top" wrapText="1"/>
      <protection locked="0"/>
    </xf>
    <xf numFmtId="0" fontId="78" fillId="5" borderId="83" xfId="0" applyFont="1" applyFill="1" applyBorder="1" applyAlignment="1" applyProtection="1">
      <alignment horizontal="left" vertical="top" wrapText="1"/>
      <protection locked="0"/>
    </xf>
    <xf numFmtId="0" fontId="78" fillId="5" borderId="12" xfId="0" applyFont="1" applyFill="1" applyBorder="1" applyAlignment="1" applyProtection="1">
      <alignment horizontal="left" vertical="top" wrapText="1"/>
      <protection locked="0"/>
    </xf>
    <xf numFmtId="0" fontId="78" fillId="5" borderId="84" xfId="0" applyFont="1" applyFill="1" applyBorder="1" applyAlignment="1" applyProtection="1">
      <alignment horizontal="left" vertical="top" wrapText="1"/>
      <protection locked="0"/>
    </xf>
    <xf numFmtId="0" fontId="0" fillId="0" borderId="85"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0" fillId="0" borderId="87"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11" fillId="5" borderId="0" xfId="0" applyFont="1" applyFill="1" applyAlignment="1">
      <alignment horizontal="left" vertical="center" wrapText="1"/>
    </xf>
    <xf numFmtId="0" fontId="0" fillId="5" borderId="77" xfId="0" applyFill="1" applyBorder="1" applyAlignment="1">
      <alignment horizontal="center" vertical="center"/>
    </xf>
    <xf numFmtId="0" fontId="0" fillId="5" borderId="15" xfId="0" applyFill="1" applyBorder="1" applyAlignment="1">
      <alignment horizontal="center" vertical="center"/>
    </xf>
    <xf numFmtId="0" fontId="0" fillId="5" borderId="93" xfId="0" applyFill="1" applyBorder="1" applyAlignment="1">
      <alignment horizontal="center" vertical="center"/>
    </xf>
    <xf numFmtId="0" fontId="0" fillId="5" borderId="1" xfId="0" applyFill="1" applyBorder="1" applyAlignment="1">
      <alignment horizontal="center" vertical="center"/>
    </xf>
    <xf numFmtId="0" fontId="11" fillId="5" borderId="0" xfId="0" applyFont="1" applyFill="1" applyAlignment="1">
      <alignment horizontal="left" vertical="center"/>
    </xf>
    <xf numFmtId="0" fontId="47" fillId="5" borderId="0" xfId="0" applyFont="1" applyFill="1" applyAlignment="1">
      <alignment horizontal="left" vertical="center" shrinkToFit="1"/>
    </xf>
    <xf numFmtId="0" fontId="10" fillId="5" borderId="0" xfId="0" applyFont="1" applyFill="1" applyAlignment="1">
      <alignment horizontal="left" vertical="center"/>
    </xf>
    <xf numFmtId="0" fontId="9" fillId="5" borderId="0" xfId="0" applyFont="1" applyFill="1" applyAlignment="1">
      <alignment horizontal="center" vertical="center" wrapText="1"/>
    </xf>
    <xf numFmtId="0" fontId="0" fillId="0" borderId="89" xfId="0" applyBorder="1" applyAlignment="1" applyProtection="1">
      <alignment horizontal="center" vertical="center"/>
      <protection locked="0"/>
    </xf>
    <xf numFmtId="0" fontId="0" fillId="0" borderId="90" xfId="0" applyBorder="1" applyAlignment="1" applyProtection="1">
      <alignment horizontal="center" vertical="center"/>
      <protection locked="0"/>
    </xf>
    <xf numFmtId="0" fontId="0" fillId="0" borderId="9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177" fontId="0" fillId="5" borderId="61" xfId="0" applyNumberFormat="1" applyFill="1" applyBorder="1" applyAlignment="1" applyProtection="1">
      <alignment horizontal="center" vertical="center" shrinkToFit="1"/>
      <protection locked="0"/>
    </xf>
    <xf numFmtId="177" fontId="0" fillId="5" borderId="62" xfId="0" applyNumberFormat="1" applyFill="1" applyBorder="1" applyAlignment="1" applyProtection="1">
      <alignment horizontal="center" vertical="center" shrinkToFit="1"/>
      <protection locked="0"/>
    </xf>
    <xf numFmtId="0" fontId="10" fillId="5" borderId="0" xfId="0" applyFont="1" applyFill="1" applyAlignment="1">
      <alignment horizontal="left" vertical="top" wrapText="1"/>
    </xf>
    <xf numFmtId="0" fontId="109" fillId="0" borderId="0" xfId="0" applyFont="1" applyAlignment="1">
      <alignment horizontal="center" vertical="center" wrapText="1"/>
    </xf>
    <xf numFmtId="0" fontId="39" fillId="0" borderId="0" xfId="0" applyFont="1" applyAlignment="1">
      <alignment horizontal="center" vertical="center"/>
    </xf>
    <xf numFmtId="0" fontId="110" fillId="0" borderId="0" xfId="0" applyFont="1" applyAlignment="1">
      <alignment horizontal="center" vertical="center" wrapText="1"/>
    </xf>
    <xf numFmtId="0" fontId="39" fillId="0" borderId="0" xfId="0" applyFont="1" applyAlignment="1">
      <alignment horizontal="center" vertical="center" wrapText="1"/>
    </xf>
    <xf numFmtId="0" fontId="0" fillId="12" borderId="61" xfId="0" applyFill="1" applyBorder="1" applyAlignment="1" applyProtection="1">
      <alignment horizontal="center" vertical="center"/>
      <protection locked="0"/>
    </xf>
    <xf numFmtId="0" fontId="0" fillId="12" borderId="62" xfId="0" applyFill="1" applyBorder="1" applyAlignment="1" applyProtection="1">
      <alignment horizontal="center" vertical="center"/>
      <protection locked="0"/>
    </xf>
    <xf numFmtId="0" fontId="0" fillId="12" borderId="3" xfId="0" applyFill="1" applyBorder="1" applyAlignment="1" applyProtection="1">
      <alignment horizontal="center" vertical="center"/>
      <protection locked="0"/>
    </xf>
    <xf numFmtId="0" fontId="0" fillId="0" borderId="146"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9" fillId="0" borderId="66" xfId="0" applyFont="1" applyBorder="1" applyAlignment="1" applyProtection="1">
      <alignment horizontal="center" vertical="center" wrapText="1"/>
      <protection locked="0"/>
    </xf>
    <xf numFmtId="0" fontId="9" fillId="0" borderId="64" xfId="0" applyFont="1" applyBorder="1" applyAlignment="1" applyProtection="1">
      <alignment horizontal="center" vertical="center" wrapText="1"/>
      <protection locked="0"/>
    </xf>
    <xf numFmtId="0" fontId="9" fillId="0" borderId="65" xfId="0" applyFont="1" applyBorder="1" applyAlignment="1" applyProtection="1">
      <alignment horizontal="center" vertical="center" wrapText="1"/>
      <protection locked="0"/>
    </xf>
    <xf numFmtId="0" fontId="0" fillId="5" borderId="66" xfId="0" applyFill="1" applyBorder="1" applyAlignment="1">
      <alignment horizontal="center" vertical="center"/>
    </xf>
    <xf numFmtId="0" fontId="0" fillId="5" borderId="64" xfId="0" applyFill="1" applyBorder="1" applyAlignment="1">
      <alignment horizontal="center" vertical="center"/>
    </xf>
    <xf numFmtId="0" fontId="0" fillId="5" borderId="65" xfId="0" applyFill="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30" xfId="0" applyBorder="1" applyAlignment="1">
      <alignment horizontal="center" vertical="center"/>
    </xf>
    <xf numFmtId="0" fontId="0" fillId="0" borderId="51"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60" xfId="0" applyBorder="1" applyAlignment="1">
      <alignment horizontal="center" vertical="center"/>
    </xf>
    <xf numFmtId="0" fontId="0" fillId="0" borderId="161" xfId="0" applyBorder="1" applyAlignment="1">
      <alignment horizontal="center" vertical="center"/>
    </xf>
    <xf numFmtId="0" fontId="0" fillId="0" borderId="162" xfId="0" applyBorder="1" applyAlignment="1">
      <alignment horizontal="center" vertical="center"/>
    </xf>
    <xf numFmtId="0" fontId="0" fillId="0" borderId="157" xfId="0" applyBorder="1" applyAlignment="1">
      <alignment horizontal="center" vertical="center"/>
    </xf>
    <xf numFmtId="0" fontId="0" fillId="0" borderId="156" xfId="0" applyBorder="1" applyAlignment="1">
      <alignment horizontal="center" vertical="center"/>
    </xf>
    <xf numFmtId="0" fontId="0" fillId="0" borderId="163" xfId="0"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69" fillId="0" borderId="71" xfId="0" applyFont="1" applyBorder="1" applyAlignment="1">
      <alignment horizontal="center" vertical="center"/>
    </xf>
    <xf numFmtId="0" fontId="21" fillId="0" borderId="71" xfId="0" applyFont="1" applyBorder="1" applyAlignment="1">
      <alignment horizontal="center" vertical="center"/>
    </xf>
    <xf numFmtId="0" fontId="0" fillId="0" borderId="71" xfId="0" applyBorder="1" applyAlignment="1">
      <alignment horizontal="center" vertical="center"/>
    </xf>
    <xf numFmtId="0" fontId="0" fillId="0" borderId="77" xfId="0" applyBorder="1" applyAlignment="1">
      <alignment horizontal="center" vertical="center"/>
    </xf>
    <xf numFmtId="0" fontId="72" fillId="0" borderId="164" xfId="0" applyFont="1" applyBorder="1" applyAlignment="1">
      <alignment horizontal="center" vertical="center"/>
    </xf>
    <xf numFmtId="0" fontId="72" fillId="0" borderId="141" xfId="0" applyFont="1" applyBorder="1" applyAlignment="1">
      <alignment horizontal="center" vertical="center"/>
    </xf>
    <xf numFmtId="0" fontId="72" fillId="0" borderId="165" xfId="0" applyFont="1" applyBorder="1" applyAlignment="1">
      <alignment horizontal="center" vertical="center"/>
    </xf>
    <xf numFmtId="0" fontId="72" fillId="0" borderId="166" xfId="0" applyFont="1" applyBorder="1" applyAlignment="1">
      <alignment horizontal="center" vertical="center"/>
    </xf>
    <xf numFmtId="0" fontId="72" fillId="0" borderId="167" xfId="0" applyFont="1" applyBorder="1" applyAlignment="1">
      <alignment horizontal="center" vertical="center"/>
    </xf>
    <xf numFmtId="0" fontId="72" fillId="0" borderId="33" xfId="0" applyFont="1" applyBorder="1" applyAlignment="1">
      <alignment horizontal="center" vertical="center"/>
    </xf>
    <xf numFmtId="0" fontId="72" fillId="0" borderId="168" xfId="0" applyFont="1" applyBorder="1" applyAlignment="1">
      <alignment horizontal="center"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0" fillId="0" borderId="78" xfId="0" applyBorder="1" applyAlignment="1">
      <alignment horizontal="center" vertical="center"/>
    </xf>
    <xf numFmtId="0" fontId="0" fillId="0" borderId="176" xfId="0" applyBorder="1" applyAlignment="1">
      <alignment horizontal="center" vertical="center"/>
    </xf>
    <xf numFmtId="0" fontId="0" fillId="0" borderId="49" xfId="0" applyBorder="1" applyAlignment="1">
      <alignment horizontal="center" vertical="center"/>
    </xf>
    <xf numFmtId="0" fontId="0" fillId="0" borderId="154" xfId="0" applyBorder="1" applyAlignment="1">
      <alignment horizontal="center" vertical="center"/>
    </xf>
    <xf numFmtId="0" fontId="0" fillId="0" borderId="39" xfId="0" applyBorder="1" applyAlignment="1">
      <alignment horizontal="center" vertical="center"/>
    </xf>
    <xf numFmtId="0" fontId="0" fillId="0" borderId="155"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135" xfId="0" applyBorder="1" applyAlignment="1">
      <alignment horizontal="center" vertical="center"/>
    </xf>
    <xf numFmtId="0" fontId="0" fillId="0" borderId="172" xfId="0" applyBorder="1" applyAlignment="1">
      <alignment horizontal="center" vertical="center"/>
    </xf>
    <xf numFmtId="0" fontId="0" fillId="0" borderId="50" xfId="0" applyBorder="1" applyAlignment="1">
      <alignment horizontal="center" vertical="center"/>
    </xf>
    <xf numFmtId="0" fontId="0" fillId="0" borderId="38" xfId="0" applyBorder="1" applyAlignment="1">
      <alignment horizontal="center" vertical="center"/>
    </xf>
    <xf numFmtId="0" fontId="0" fillId="0" borderId="55" xfId="0" applyBorder="1" applyAlignment="1">
      <alignment horizontal="center" vertical="center"/>
    </xf>
    <xf numFmtId="0" fontId="0" fillId="0" borderId="136" xfId="0" applyBorder="1" applyAlignment="1">
      <alignment horizontal="center" vertical="center"/>
    </xf>
    <xf numFmtId="0" fontId="59" fillId="0" borderId="71" xfId="0" applyFont="1" applyBorder="1" applyAlignment="1">
      <alignment horizontal="center" vertical="center"/>
    </xf>
    <xf numFmtId="0" fontId="5" fillId="0" borderId="77" xfId="0" applyFont="1" applyBorder="1" applyAlignment="1">
      <alignment horizontal="center" vertical="center"/>
    </xf>
    <xf numFmtId="0" fontId="5" fillId="0" borderId="15" xfId="0" applyFont="1" applyBorder="1" applyAlignment="1">
      <alignment horizontal="center" vertical="center"/>
    </xf>
    <xf numFmtId="0" fontId="59" fillId="0" borderId="60" xfId="0" applyFont="1" applyBorder="1" applyAlignment="1">
      <alignment horizontal="center" vertical="center"/>
    </xf>
    <xf numFmtId="0" fontId="59" fillId="0" borderId="176" xfId="0" applyFont="1" applyBorder="1" applyAlignment="1">
      <alignment horizontal="center" vertical="center"/>
    </xf>
    <xf numFmtId="0" fontId="59" fillId="0" borderId="5" xfId="0" applyFont="1" applyBorder="1" applyAlignment="1">
      <alignment horizontal="center" vertical="center"/>
    </xf>
    <xf numFmtId="0" fontId="59" fillId="0" borderId="99" xfId="0" applyFont="1" applyBorder="1" applyAlignment="1">
      <alignment horizontal="center" vertical="center"/>
    </xf>
    <xf numFmtId="0" fontId="59" fillId="0" borderId="182" xfId="0" applyFont="1" applyBorder="1" applyAlignment="1">
      <alignment horizontal="center" vertical="center" shrinkToFit="1"/>
    </xf>
    <xf numFmtId="0" fontId="59" fillId="0" borderId="183"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75" xfId="0" applyFont="1" applyBorder="1" applyAlignment="1">
      <alignment horizontal="center" vertical="center" shrinkToFit="1"/>
    </xf>
    <xf numFmtId="0" fontId="5" fillId="0" borderId="24" xfId="0" applyFont="1" applyBorder="1" applyAlignment="1">
      <alignment horizontal="center" vertical="center" shrinkToFit="1"/>
    </xf>
    <xf numFmtId="0" fontId="59" fillId="0" borderId="8" xfId="0" applyFont="1" applyBorder="1" applyAlignment="1">
      <alignment horizontal="center" vertical="center" shrinkToFit="1"/>
    </xf>
    <xf numFmtId="0" fontId="59" fillId="0" borderId="88" xfId="0" applyFont="1" applyBorder="1" applyAlignment="1">
      <alignment horizontal="center" vertical="center" shrinkToFit="1"/>
    </xf>
    <xf numFmtId="0" fontId="5" fillId="0" borderId="88" xfId="0" applyFont="1" applyBorder="1" applyAlignment="1">
      <alignment horizontal="center" vertical="center" shrinkToFit="1"/>
    </xf>
    <xf numFmtId="0" fontId="5" fillId="0" borderId="177" xfId="0" applyFont="1" applyBorder="1" applyAlignment="1">
      <alignment horizontal="center" vertical="center" shrinkToFit="1"/>
    </xf>
    <xf numFmtId="0" fontId="59" fillId="0" borderId="178" xfId="0" applyFont="1" applyBorder="1" applyAlignment="1">
      <alignment horizontal="left" vertical="center" shrinkToFit="1"/>
    </xf>
    <xf numFmtId="0" fontId="5" fillId="0" borderId="178" xfId="0" applyFont="1" applyBorder="1" applyAlignment="1">
      <alignment horizontal="center" vertical="center" shrinkToFit="1"/>
    </xf>
    <xf numFmtId="0" fontId="5" fillId="0" borderId="179" xfId="0" applyFont="1" applyBorder="1" applyAlignment="1">
      <alignment horizontal="center" vertical="center" shrinkToFit="1"/>
    </xf>
    <xf numFmtId="0" fontId="59" fillId="0" borderId="8" xfId="0" applyFont="1" applyBorder="1" applyAlignment="1">
      <alignment horizontal="left" vertical="center" shrinkToFit="1"/>
    </xf>
    <xf numFmtId="0" fontId="59" fillId="0" borderId="88" xfId="0" applyFont="1" applyBorder="1" applyAlignment="1">
      <alignment horizontal="left" vertical="center" shrinkToFit="1"/>
    </xf>
    <xf numFmtId="14" fontId="5" fillId="0" borderId="8" xfId="0" applyNumberFormat="1" applyFont="1" applyBorder="1" applyAlignment="1">
      <alignment horizontal="center" vertical="center" shrinkToFit="1"/>
    </xf>
    <xf numFmtId="14" fontId="5" fillId="0" borderId="24" xfId="0" applyNumberFormat="1" applyFont="1" applyBorder="1" applyAlignment="1">
      <alignment horizontal="center" vertical="center" shrinkToFit="1"/>
    </xf>
    <xf numFmtId="0" fontId="5" fillId="0" borderId="0" xfId="0" applyFont="1" applyAlignment="1">
      <alignment horizontal="center" vertical="center" shrinkToFit="1"/>
    </xf>
    <xf numFmtId="0" fontId="5" fillId="0" borderId="180" xfId="0" applyFont="1" applyBorder="1" applyAlignment="1">
      <alignment horizontal="center" vertical="center" shrinkToFit="1"/>
    </xf>
    <xf numFmtId="0" fontId="5" fillId="0" borderId="181"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58" xfId="0" applyFont="1" applyBorder="1" applyAlignment="1">
      <alignment horizontal="center" vertical="center" shrinkToFit="1"/>
    </xf>
    <xf numFmtId="0" fontId="59" fillId="0" borderId="151" xfId="0" applyFont="1" applyBorder="1" applyAlignment="1">
      <alignment horizontal="center" vertical="center" wrapText="1" shrinkToFit="1"/>
    </xf>
    <xf numFmtId="0" fontId="59" fillId="0" borderId="52" xfId="0" applyFont="1" applyBorder="1" applyAlignment="1">
      <alignment horizontal="center" vertical="center" wrapText="1" shrinkToFit="1"/>
    </xf>
    <xf numFmtId="0" fontId="59" fillId="0" borderId="153" xfId="0" applyFont="1" applyBorder="1" applyAlignment="1">
      <alignment horizontal="center" vertical="center" wrapText="1" shrinkToFit="1"/>
    </xf>
    <xf numFmtId="0" fontId="59" fillId="0" borderId="53" xfId="0" applyFont="1" applyBorder="1" applyAlignment="1">
      <alignment horizontal="center" vertical="center" wrapText="1" shrinkToFit="1"/>
    </xf>
    <xf numFmtId="0" fontId="5" fillId="0" borderId="30" xfId="0" applyFont="1" applyBorder="1" applyAlignment="1">
      <alignment horizontal="center" vertical="center" shrinkToFit="1"/>
    </xf>
    <xf numFmtId="0" fontId="59" fillId="0" borderId="151" xfId="0" applyFont="1" applyBorder="1" applyAlignment="1">
      <alignment horizontal="left" vertical="center" shrinkToFit="1"/>
    </xf>
    <xf numFmtId="0" fontId="59" fillId="0" borderId="40" xfId="0" applyFont="1" applyBorder="1" applyAlignment="1">
      <alignment horizontal="left" vertical="center" shrinkToFit="1"/>
    </xf>
    <xf numFmtId="0" fontId="59" fillId="0" borderId="52" xfId="0" applyFont="1" applyBorder="1" applyAlignment="1">
      <alignment horizontal="left" vertical="center" shrinkToFit="1"/>
    </xf>
    <xf numFmtId="0" fontId="59" fillId="0" borderId="179" xfId="0" applyFont="1" applyBorder="1" applyAlignment="1">
      <alignment horizontal="left" vertical="center" shrinkToFit="1"/>
    </xf>
    <xf numFmtId="0" fontId="59" fillId="0" borderId="0" xfId="0" applyFont="1" applyAlignment="1">
      <alignment horizontal="left" vertical="center" shrinkToFit="1"/>
    </xf>
    <xf numFmtId="0" fontId="59" fillId="0" borderId="180" xfId="0" applyFont="1" applyBorder="1" applyAlignment="1">
      <alignment horizontal="left" vertical="center" shrinkToFit="1"/>
    </xf>
    <xf numFmtId="0" fontId="59" fillId="0" borderId="181" xfId="0" applyFont="1" applyBorder="1" applyAlignment="1">
      <alignment horizontal="left" vertical="center" shrinkToFit="1"/>
    </xf>
    <xf numFmtId="0" fontId="59" fillId="0" borderId="16" xfId="0" applyFont="1" applyBorder="1" applyAlignment="1">
      <alignment horizontal="left" vertical="center" shrinkToFit="1"/>
    </xf>
    <xf numFmtId="0" fontId="59" fillId="0" borderId="58" xfId="0" applyFont="1" applyBorder="1" applyAlignment="1">
      <alignment horizontal="left" vertical="center" shrinkToFit="1"/>
    </xf>
    <xf numFmtId="0" fontId="59" fillId="0" borderId="24" xfId="0" applyFont="1" applyBorder="1" applyAlignment="1">
      <alignment horizontal="center" vertical="center" shrinkToFit="1"/>
    </xf>
    <xf numFmtId="0" fontId="59" fillId="0" borderId="30" xfId="0" applyFont="1" applyBorder="1" applyAlignment="1">
      <alignment horizontal="center" vertical="center" shrinkToFit="1"/>
    </xf>
    <xf numFmtId="0" fontId="59" fillId="0" borderId="51" xfId="0" applyFont="1" applyBorder="1" applyAlignment="1">
      <alignment horizontal="center" vertical="center" shrinkToFit="1"/>
    </xf>
    <xf numFmtId="14" fontId="5" fillId="0" borderId="30" xfId="0" applyNumberFormat="1" applyFont="1" applyBorder="1" applyAlignment="1">
      <alignment horizontal="center" vertical="center" shrinkToFit="1"/>
    </xf>
    <xf numFmtId="0" fontId="59" fillId="0" borderId="24" xfId="0" applyFont="1" applyBorder="1" applyAlignment="1">
      <alignment horizontal="left" vertical="center" shrinkToFit="1"/>
    </xf>
    <xf numFmtId="0" fontId="59" fillId="0" borderId="30" xfId="0" applyFont="1" applyBorder="1" applyAlignment="1">
      <alignment horizontal="left" vertical="center" shrinkToFit="1"/>
    </xf>
    <xf numFmtId="0" fontId="59" fillId="0" borderId="51" xfId="0" applyFont="1" applyBorder="1" applyAlignment="1">
      <alignment horizontal="left" vertical="center" shrinkToFit="1"/>
    </xf>
    <xf numFmtId="0" fontId="59" fillId="0" borderId="177" xfId="0" applyFont="1" applyBorder="1" applyAlignment="1">
      <alignment horizontal="center" vertical="center" shrinkToFit="1"/>
    </xf>
    <xf numFmtId="0" fontId="59" fillId="0" borderId="205" xfId="0" applyFont="1" applyBorder="1" applyAlignment="1">
      <alignment horizontal="center" vertical="center" shrinkToFit="1"/>
    </xf>
    <xf numFmtId="0" fontId="59" fillId="0" borderId="206" xfId="0" applyFont="1" applyBorder="1" applyAlignment="1">
      <alignment horizontal="center" vertical="center" shrinkToFit="1"/>
    </xf>
    <xf numFmtId="0" fontId="5" fillId="0" borderId="205" xfId="0" applyFont="1" applyBorder="1" applyAlignment="1">
      <alignment horizontal="center" vertical="center" shrinkToFit="1"/>
    </xf>
    <xf numFmtId="0" fontId="59" fillId="0" borderId="202" xfId="0" applyFont="1" applyBorder="1" applyAlignment="1">
      <alignment horizontal="center" vertical="center"/>
    </xf>
    <xf numFmtId="0" fontId="59" fillId="0" borderId="201" xfId="0" applyFont="1" applyBorder="1" applyAlignment="1">
      <alignment horizontal="center" vertical="center"/>
    </xf>
    <xf numFmtId="0" fontId="59" fillId="0" borderId="200" xfId="0" applyFont="1" applyBorder="1" applyAlignment="1">
      <alignment horizontal="center" vertical="center"/>
    </xf>
    <xf numFmtId="0" fontId="59" fillId="0" borderId="207" xfId="0" applyFont="1" applyBorder="1" applyAlignment="1">
      <alignment horizontal="center" vertical="center" shrinkToFit="1"/>
    </xf>
    <xf numFmtId="0" fontId="59" fillId="0" borderId="208"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55" xfId="0" applyFont="1" applyBorder="1" applyAlignment="1">
      <alignment horizontal="center" vertical="center" shrinkToFit="1"/>
    </xf>
    <xf numFmtId="0" fontId="99" fillId="0" borderId="16" xfId="0" applyFont="1" applyBorder="1" applyAlignment="1">
      <alignment horizontal="center" vertical="center"/>
    </xf>
    <xf numFmtId="0" fontId="59" fillId="0" borderId="0" xfId="0" applyFont="1" applyAlignment="1">
      <alignment horizontal="left" vertical="center"/>
    </xf>
    <xf numFmtId="0" fontId="5" fillId="0" borderId="202" xfId="0" applyFont="1" applyBorder="1" applyAlignment="1">
      <alignment horizontal="center" vertical="center"/>
    </xf>
    <xf numFmtId="0" fontId="5" fillId="0" borderId="201" xfId="0" applyFont="1" applyBorder="1" applyAlignment="1">
      <alignment horizontal="center" vertical="center"/>
    </xf>
    <xf numFmtId="0" fontId="5" fillId="0" borderId="200" xfId="0" applyFont="1" applyBorder="1" applyAlignment="1">
      <alignment horizontal="center" vertical="center"/>
    </xf>
    <xf numFmtId="0" fontId="2" fillId="0" borderId="0" xfId="0" applyFont="1" applyAlignment="1">
      <alignment horizontal="center" vertical="center"/>
    </xf>
    <xf numFmtId="0" fontId="107" fillId="0" borderId="16" xfId="0" applyFont="1" applyBorder="1" applyAlignment="1">
      <alignment horizontal="center" vertical="center"/>
    </xf>
    <xf numFmtId="0" fontId="74" fillId="0" borderId="213" xfId="0" applyFont="1" applyBorder="1" applyAlignment="1">
      <alignment horizontal="center" vertical="center"/>
    </xf>
    <xf numFmtId="0" fontId="74" fillId="0" borderId="214" xfId="0" applyFont="1" applyBorder="1" applyAlignment="1">
      <alignment horizontal="center" vertical="center"/>
    </xf>
    <xf numFmtId="0" fontId="74" fillId="0" borderId="77" xfId="0" applyFont="1" applyBorder="1" applyAlignment="1">
      <alignment horizontal="center" vertical="center"/>
    </xf>
    <xf numFmtId="0" fontId="74" fillId="0" borderId="15" xfId="0" applyFont="1" applyBorder="1" applyAlignment="1">
      <alignment horizontal="center" vertical="center"/>
    </xf>
    <xf numFmtId="0" fontId="74" fillId="0" borderId="215" xfId="0" applyFont="1" applyBorder="1" applyAlignment="1">
      <alignment horizontal="center" vertical="center"/>
    </xf>
    <xf numFmtId="0" fontId="74" fillId="0" borderId="187" xfId="0" applyFont="1" applyBorder="1" applyAlignment="1">
      <alignment horizontal="center" vertical="center" wrapText="1"/>
    </xf>
    <xf numFmtId="0" fontId="74" fillId="0" borderId="94" xfId="0" applyFont="1" applyBorder="1" applyAlignment="1">
      <alignment horizontal="center" vertical="center" wrapText="1"/>
    </xf>
    <xf numFmtId="0" fontId="74" fillId="0" borderId="22" xfId="0" applyFont="1" applyBorder="1" applyAlignment="1">
      <alignment horizontal="center" vertical="center" wrapText="1"/>
    </xf>
    <xf numFmtId="0" fontId="59" fillId="0" borderId="45" xfId="0" applyFont="1" applyBorder="1" applyAlignment="1">
      <alignment horizontal="right" vertical="center"/>
    </xf>
    <xf numFmtId="0" fontId="59" fillId="0" borderId="0" xfId="0" applyFont="1" applyAlignment="1">
      <alignment horizontal="right" vertical="center"/>
    </xf>
    <xf numFmtId="0" fontId="73" fillId="0" borderId="16" xfId="0" applyFont="1" applyBorder="1" applyAlignment="1">
      <alignment horizontal="left" wrapText="1"/>
    </xf>
    <xf numFmtId="0" fontId="59" fillId="0" borderId="16" xfId="0" applyFont="1" applyBorder="1" applyAlignment="1">
      <alignment horizontal="left" wrapText="1"/>
    </xf>
    <xf numFmtId="0" fontId="76" fillId="0" borderId="16" xfId="0" applyFont="1" applyBorder="1" applyAlignment="1">
      <alignment horizontal="left"/>
    </xf>
    <xf numFmtId="178" fontId="74" fillId="0" borderId="0" xfId="0" applyNumberFormat="1" applyFont="1" applyAlignment="1">
      <alignment horizontal="left" wrapText="1"/>
    </xf>
    <xf numFmtId="0" fontId="59" fillId="0" borderId="0" xfId="0" applyFont="1" applyAlignment="1">
      <alignment horizontal="left" vertical="center" wrapText="1"/>
    </xf>
    <xf numFmtId="0" fontId="73" fillId="0" borderId="0" xfId="0" applyFont="1" applyAlignment="1">
      <alignment horizontal="left" vertical="center" wrapText="1"/>
    </xf>
    <xf numFmtId="0" fontId="59" fillId="0" borderId="15" xfId="0" applyFont="1" applyBorder="1" applyAlignment="1">
      <alignment horizontal="left" wrapText="1"/>
    </xf>
    <xf numFmtId="0" fontId="76" fillId="0" borderId="15" xfId="0" applyFont="1" applyBorder="1" applyAlignment="1">
      <alignment horizontal="left"/>
    </xf>
    <xf numFmtId="0" fontId="73" fillId="0" borderId="145" xfId="0" applyFont="1" applyBorder="1" applyAlignment="1">
      <alignment horizontal="center" vertical="center"/>
    </xf>
    <xf numFmtId="0" fontId="59" fillId="0" borderId="141" xfId="0" applyFont="1" applyBorder="1" applyAlignment="1">
      <alignment horizontal="center" vertical="center"/>
    </xf>
    <xf numFmtId="0" fontId="59" fillId="0" borderId="34" xfId="0" applyFont="1" applyBorder="1" applyAlignment="1">
      <alignment horizontal="center" vertical="center"/>
    </xf>
    <xf numFmtId="0" fontId="97" fillId="0" borderId="141" xfId="0" applyFont="1" applyBorder="1" applyAlignment="1">
      <alignment horizontal="center" vertical="center"/>
    </xf>
    <xf numFmtId="0" fontId="59" fillId="0" borderId="142" xfId="0" applyFont="1" applyBorder="1" applyAlignment="1">
      <alignment horizontal="center" vertical="center"/>
    </xf>
    <xf numFmtId="0" fontId="74" fillId="0" borderId="212" xfId="0" applyFont="1" applyBorder="1" applyAlignment="1">
      <alignment horizontal="center" vertical="center"/>
    </xf>
    <xf numFmtId="0" fontId="74" fillId="0" borderId="186" xfId="0" applyFont="1" applyBorder="1" applyAlignment="1">
      <alignment horizontal="center" vertical="center" wrapText="1"/>
    </xf>
    <xf numFmtId="0" fontId="74" fillId="0" borderId="71" xfId="0" applyFont="1" applyBorder="1" applyAlignment="1">
      <alignment horizontal="center" vertical="center" wrapText="1"/>
    </xf>
    <xf numFmtId="0" fontId="74" fillId="0" borderId="77" xfId="0" applyFont="1" applyBorder="1" applyAlignment="1">
      <alignment horizontal="center" vertical="center" wrapText="1"/>
    </xf>
    <xf numFmtId="0" fontId="74" fillId="0" borderId="184" xfId="0" applyFont="1" applyBorder="1" applyAlignment="1">
      <alignment horizontal="center" vertical="center" wrapText="1"/>
    </xf>
    <xf numFmtId="0" fontId="74" fillId="0" borderId="185" xfId="0" applyFont="1" applyBorder="1" applyAlignment="1">
      <alignment horizontal="center" vertical="center" wrapText="1"/>
    </xf>
    <xf numFmtId="0" fontId="74" fillId="0" borderId="216" xfId="0" applyFont="1" applyBorder="1" applyAlignment="1">
      <alignment horizontal="center" vertical="center" wrapText="1"/>
    </xf>
    <xf numFmtId="0" fontId="59" fillId="0" borderId="0" xfId="0" applyFont="1" applyAlignment="1">
      <alignment horizontal="right"/>
    </xf>
    <xf numFmtId="0" fontId="74" fillId="0" borderId="216" xfId="0" applyFont="1" applyBorder="1" applyAlignment="1">
      <alignment horizontal="center" vertical="center"/>
    </xf>
    <xf numFmtId="0" fontId="74" fillId="0" borderId="217" xfId="0" applyFont="1" applyBorder="1" applyAlignment="1">
      <alignment horizontal="center" vertical="center"/>
    </xf>
    <xf numFmtId="0" fontId="74" fillId="0" borderId="218" xfId="0" applyFont="1" applyBorder="1" applyAlignment="1">
      <alignment horizontal="center" vertical="center"/>
    </xf>
    <xf numFmtId="0" fontId="0" fillId="0" borderId="15" xfId="0" applyBorder="1" applyAlignment="1">
      <alignment horizontal="center" vertical="center"/>
    </xf>
    <xf numFmtId="0" fontId="59" fillId="0" borderId="77" xfId="0" applyFont="1" applyBorder="1" applyAlignment="1">
      <alignment horizontal="center" vertical="center"/>
    </xf>
    <xf numFmtId="0" fontId="59" fillId="0" borderId="15" xfId="0" applyFont="1" applyBorder="1" applyAlignment="1">
      <alignment horizontal="center" vertical="center"/>
    </xf>
    <xf numFmtId="0" fontId="59" fillId="0" borderId="1" xfId="0" applyFont="1" applyBorder="1" applyAlignment="1">
      <alignment horizontal="center" vertical="center"/>
    </xf>
    <xf numFmtId="0" fontId="16" fillId="0" borderId="77" xfId="0" applyFont="1" applyBorder="1" applyAlignment="1">
      <alignment horizontal="center" vertical="center" shrinkToFit="1"/>
    </xf>
    <xf numFmtId="0" fontId="16" fillId="0" borderId="15" xfId="0" applyFont="1" applyBorder="1" applyAlignment="1">
      <alignment horizontal="center" vertical="center" shrinkToFit="1"/>
    </xf>
    <xf numFmtId="0" fontId="59" fillId="0" borderId="100" xfId="0" applyFont="1" applyBorder="1" applyAlignment="1">
      <alignment horizontal="center" vertical="center"/>
    </xf>
    <xf numFmtId="0" fontId="59" fillId="0" borderId="101" xfId="0" applyFont="1" applyBorder="1" applyAlignment="1">
      <alignment horizontal="center" vertical="center"/>
    </xf>
    <xf numFmtId="0" fontId="59" fillId="0" borderId="194" xfId="0" applyFont="1" applyBorder="1" applyAlignment="1">
      <alignment horizontal="center" vertical="center"/>
    </xf>
    <xf numFmtId="0" fontId="59" fillId="0" borderId="22" xfId="0" applyFont="1" applyBorder="1" applyAlignment="1">
      <alignment horizontal="center" vertical="center"/>
    </xf>
    <xf numFmtId="0" fontId="59" fillId="0" borderId="16" xfId="0" applyFont="1" applyBorder="1" applyAlignment="1">
      <alignment horizontal="center" vertical="center"/>
    </xf>
    <xf numFmtId="0" fontId="59" fillId="0" borderId="58" xfId="0" applyFont="1" applyBorder="1" applyAlignment="1">
      <alignment horizontal="center" vertical="center"/>
    </xf>
    <xf numFmtId="0" fontId="16" fillId="0" borderId="193" xfId="0" applyFont="1" applyBorder="1" applyAlignment="1">
      <alignment horizontal="center" vertical="center" shrinkToFit="1"/>
    </xf>
    <xf numFmtId="0" fontId="16" fillId="0" borderId="101" xfId="0" applyFont="1" applyBorder="1" applyAlignment="1">
      <alignment horizontal="center" vertical="center" shrinkToFit="1"/>
    </xf>
    <xf numFmtId="0" fontId="16" fillId="0" borderId="192" xfId="0" applyFont="1" applyBorder="1" applyAlignment="1">
      <alignment horizontal="center" vertical="center" shrinkToFit="1"/>
    </xf>
    <xf numFmtId="0" fontId="16" fillId="0" borderId="106" xfId="0" applyFont="1" applyBorder="1" applyAlignment="1">
      <alignment horizontal="center" vertical="center" shrinkToFit="1"/>
    </xf>
    <xf numFmtId="0" fontId="16" fillId="0" borderId="190" xfId="0" applyFont="1" applyBorder="1" applyAlignment="1">
      <alignment horizontal="center" vertical="center"/>
    </xf>
    <xf numFmtId="0" fontId="16" fillId="0" borderId="189" xfId="0" applyFont="1" applyBorder="1" applyAlignment="1">
      <alignment horizontal="center" vertical="center"/>
    </xf>
    <xf numFmtId="0" fontId="16" fillId="0" borderId="188" xfId="0" applyFont="1" applyBorder="1" applyAlignment="1">
      <alignment horizontal="center" vertical="center"/>
    </xf>
    <xf numFmtId="0" fontId="94" fillId="0" borderId="0" xfId="0" applyFont="1" applyAlignment="1">
      <alignment horizontal="right" vertical="center"/>
    </xf>
    <xf numFmtId="0" fontId="16" fillId="0" borderId="77" xfId="0" applyFont="1" applyBorder="1" applyAlignment="1">
      <alignment horizontal="center" vertical="center"/>
    </xf>
    <xf numFmtId="0" fontId="16" fillId="0" borderId="15" xfId="0" applyFont="1" applyBorder="1" applyAlignment="1">
      <alignment horizontal="center" vertical="center"/>
    </xf>
    <xf numFmtId="0" fontId="16" fillId="0" borderId="1" xfId="0" applyFont="1" applyBorder="1" applyAlignment="1">
      <alignment horizontal="center" vertical="center"/>
    </xf>
    <xf numFmtId="0" fontId="16" fillId="0" borderId="71" xfId="0" applyFont="1" applyBorder="1" applyAlignment="1">
      <alignment horizontal="center" vertical="center" shrinkToFit="1"/>
    </xf>
    <xf numFmtId="0" fontId="16" fillId="0" borderId="191" xfId="0" applyFont="1" applyBorder="1" applyAlignment="1">
      <alignment horizontal="center" vertical="center"/>
    </xf>
    <xf numFmtId="0" fontId="16" fillId="0" borderId="95" xfId="0" applyFont="1" applyBorder="1" applyAlignment="1">
      <alignment horizontal="center" vertical="center" shrinkToFit="1"/>
    </xf>
    <xf numFmtId="0" fontId="59" fillId="0" borderId="17" xfId="0" applyFont="1" applyBorder="1" applyAlignment="1">
      <alignment horizontal="center" vertical="center"/>
    </xf>
    <xf numFmtId="0" fontId="59" fillId="0" borderId="18" xfId="0" applyFont="1" applyBorder="1" applyAlignment="1">
      <alignment horizontal="center" vertical="center"/>
    </xf>
    <xf numFmtId="0" fontId="59" fillId="0" borderId="19" xfId="0" applyFont="1" applyBorder="1" applyAlignment="1">
      <alignment horizontal="center" vertical="center"/>
    </xf>
    <xf numFmtId="0" fontId="59" fillId="0" borderId="96" xfId="0" applyFont="1" applyBorder="1" applyAlignment="1">
      <alignment horizontal="center" vertical="center"/>
    </xf>
    <xf numFmtId="0" fontId="74" fillId="0" borderId="1" xfId="0" applyFont="1" applyBorder="1" applyAlignment="1">
      <alignment horizontal="center" vertical="center"/>
    </xf>
    <xf numFmtId="0" fontId="6" fillId="0" borderId="0" xfId="0" applyFont="1" applyAlignment="1">
      <alignment horizontal="center" vertical="center"/>
    </xf>
    <xf numFmtId="0" fontId="38" fillId="0" borderId="77" xfId="0" applyFont="1" applyBorder="1" applyAlignment="1">
      <alignment horizontal="center" vertical="center" shrinkToFit="1"/>
    </xf>
    <xf numFmtId="0" fontId="38" fillId="0" borderId="15" xfId="0" applyFont="1" applyBorder="1" applyAlignment="1">
      <alignment horizontal="center" vertical="center" shrinkToFit="1"/>
    </xf>
    <xf numFmtId="0" fontId="38" fillId="0" borderId="1" xfId="0" applyFont="1" applyBorder="1" applyAlignment="1">
      <alignment horizontal="center" vertical="center" shrinkToFit="1"/>
    </xf>
    <xf numFmtId="0" fontId="69" fillId="0" borderId="77" xfId="0" applyFont="1" applyBorder="1" applyAlignment="1">
      <alignment horizontal="center" vertical="center"/>
    </xf>
    <xf numFmtId="0" fontId="21" fillId="0" borderId="15" xfId="0" applyFont="1" applyBorder="1" applyAlignment="1">
      <alignment horizontal="center" vertical="center"/>
    </xf>
    <xf numFmtId="0" fontId="59" fillId="0" borderId="72" xfId="0" applyFont="1" applyBorder="1" applyAlignment="1">
      <alignment horizontal="center" vertical="center" wrapText="1"/>
    </xf>
    <xf numFmtId="0" fontId="59" fillId="0" borderId="94" xfId="0" applyFont="1" applyBorder="1" applyAlignment="1">
      <alignment horizontal="center" vertical="center" wrapText="1"/>
    </xf>
    <xf numFmtId="0" fontId="38" fillId="0" borderId="94" xfId="0" applyFont="1" applyBorder="1" applyAlignment="1">
      <alignment horizontal="center" vertical="center" shrinkToFit="1"/>
    </xf>
    <xf numFmtId="0" fontId="21" fillId="0" borderId="71" xfId="0" applyFont="1" applyBorder="1" applyAlignment="1">
      <alignment horizontal="center" vertical="center" wrapText="1"/>
    </xf>
    <xf numFmtId="0" fontId="38" fillId="0" borderId="72" xfId="0" applyFont="1" applyBorder="1" applyAlignment="1">
      <alignment horizontal="center" vertical="center"/>
    </xf>
    <xf numFmtId="0" fontId="38" fillId="0" borderId="78" xfId="0" applyFont="1" applyBorder="1" applyAlignment="1">
      <alignment horizontal="center" vertical="center"/>
    </xf>
    <xf numFmtId="0" fontId="7" fillId="0" borderId="72" xfId="0" applyFont="1" applyBorder="1" applyAlignment="1">
      <alignment horizontal="center" vertical="center" shrinkToFit="1"/>
    </xf>
    <xf numFmtId="0" fontId="38" fillId="0" borderId="72" xfId="0" applyFont="1" applyBorder="1" applyAlignment="1">
      <alignment horizontal="center" vertical="center" shrinkToFit="1"/>
    </xf>
    <xf numFmtId="0" fontId="38" fillId="0" borderId="73" xfId="0" applyFont="1" applyBorder="1" applyAlignment="1">
      <alignment horizontal="center" vertical="center"/>
    </xf>
    <xf numFmtId="0" fontId="59" fillId="0" borderId="71" xfId="0" applyFont="1" applyBorder="1" applyAlignment="1">
      <alignment horizontal="center" vertical="center" wrapText="1"/>
    </xf>
    <xf numFmtId="0" fontId="73" fillId="0" borderId="71" xfId="0" applyFont="1" applyBorder="1" applyAlignment="1">
      <alignment horizontal="center" vertical="center"/>
    </xf>
    <xf numFmtId="0" fontId="15" fillId="0" borderId="71" xfId="0" applyFont="1" applyBorder="1" applyAlignment="1" applyProtection="1">
      <alignment horizontal="center" vertical="center" shrinkToFit="1"/>
      <protection locked="0"/>
    </xf>
    <xf numFmtId="0" fontId="41" fillId="0" borderId="71" xfId="0" applyFont="1" applyBorder="1" applyAlignment="1" applyProtection="1">
      <alignment horizontal="center" vertical="center" shrinkToFit="1"/>
      <protection locked="0"/>
    </xf>
    <xf numFmtId="0" fontId="16" fillId="0" borderId="71" xfId="0" applyFont="1" applyBorder="1" applyAlignment="1" applyProtection="1">
      <alignment horizontal="center" vertical="center" shrinkToFit="1"/>
      <protection locked="0"/>
    </xf>
    <xf numFmtId="0" fontId="26" fillId="0" borderId="77"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69" fillId="0" borderId="77" xfId="0" applyFont="1" applyBorder="1" applyAlignment="1">
      <alignment horizontal="center" vertical="center" shrinkToFit="1"/>
    </xf>
    <xf numFmtId="0" fontId="69" fillId="0" borderId="15" xfId="0" applyFont="1" applyBorder="1" applyAlignment="1">
      <alignment horizontal="center" vertical="center" shrinkToFit="1"/>
    </xf>
    <xf numFmtId="0" fontId="69" fillId="0" borderId="1" xfId="0" applyFont="1" applyBorder="1" applyAlignment="1">
      <alignment horizontal="center" vertical="center" shrinkToFit="1"/>
    </xf>
    <xf numFmtId="0" fontId="38" fillId="0" borderId="71" xfId="0" applyFont="1" applyBorder="1" applyAlignment="1">
      <alignment horizontal="left" vertical="top" wrapText="1"/>
    </xf>
  </cellXfs>
  <cellStyles count="4">
    <cellStyle name="桁区切り" xfId="3" builtinId="6"/>
    <cellStyle name="標準" xfId="0" builtinId="0"/>
    <cellStyle name="標準 2" xfId="1" xr:uid="{00000000-0005-0000-0000-000001000000}"/>
    <cellStyle name="標準 3" xfId="2" xr:uid="{00000000-0005-0000-0000-000002000000}"/>
  </cellStyles>
  <dxfs count="228">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strike val="0"/>
        <color rgb="FFFF0000"/>
      </font>
    </dxf>
    <dxf>
      <font>
        <b/>
        <i val="0"/>
        <strike val="0"/>
      </font>
    </dxf>
    <dxf>
      <font>
        <strike val="0"/>
        <color rgb="FFFF0000"/>
      </font>
    </dxf>
    <dxf>
      <font>
        <b/>
        <i val="0"/>
        <strike val="0"/>
      </font>
    </dxf>
    <dxf>
      <font>
        <strike val="0"/>
        <color rgb="FFFF0000"/>
      </font>
    </dxf>
    <dxf>
      <font>
        <b/>
        <i val="0"/>
        <strike val="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theme="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strike val="0"/>
        <color rgb="FFFF0000"/>
      </font>
    </dxf>
    <dxf>
      <font>
        <b/>
        <i val="0"/>
        <strike val="0"/>
      </font>
    </dxf>
    <dxf>
      <font>
        <strike val="0"/>
        <color rgb="FFFF0000"/>
      </font>
    </dxf>
    <dxf>
      <font>
        <color rgb="FFFF0000"/>
      </font>
    </dxf>
    <dxf>
      <font>
        <strike val="0"/>
        <color rgb="FFFF0000"/>
      </font>
    </dxf>
    <dxf>
      <font>
        <color rgb="FFFF0000"/>
      </font>
    </dxf>
    <dxf>
      <font>
        <b/>
        <i val="0"/>
        <strike val="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b/>
        <i val="0"/>
        <strike val="0"/>
      </font>
    </dxf>
    <dxf>
      <font>
        <strike val="0"/>
        <color rgb="FFFF0000"/>
      </font>
    </dxf>
    <dxf>
      <font>
        <strike val="0"/>
        <color rgb="FFFF0000"/>
      </font>
    </dxf>
    <dxf>
      <font>
        <strike val="0"/>
        <color rgb="FFFF0000"/>
      </font>
    </dxf>
    <dxf>
      <font>
        <b/>
        <i val="0"/>
        <strike val="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b/>
        <i val="0"/>
        <strike val="0"/>
      </font>
    </dxf>
    <dxf>
      <font>
        <strike val="0"/>
        <color rgb="FFFF0000"/>
      </font>
    </dxf>
    <dxf>
      <font>
        <strike val="0"/>
        <color rgb="FFFF0000"/>
      </font>
    </dxf>
    <dxf>
      <font>
        <strike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34"/>
  </sheetPr>
  <dimension ref="A1:CA601"/>
  <sheetViews>
    <sheetView tabSelected="1" zoomScale="161" zoomScaleNormal="100" zoomScaleSheetLayoutView="85" workbookViewId="0">
      <selection activeCell="I4" sqref="I4:N4"/>
    </sheetView>
  </sheetViews>
  <sheetFormatPr baseColWidth="10" defaultColWidth="0" defaultRowHeight="14" zeroHeight="1"/>
  <cols>
    <col min="1" max="1" width="4" customWidth="1"/>
    <col min="2" max="45" width="3.33203125" customWidth="1"/>
    <col min="46" max="47" width="7" hidden="1" customWidth="1"/>
    <col min="48" max="50" width="24.33203125" hidden="1" customWidth="1"/>
    <col min="51" max="51" width="43" hidden="1" customWidth="1"/>
    <col min="52" max="57" width="24.33203125" hidden="1" customWidth="1"/>
    <col min="58" max="58" width="9" hidden="1" customWidth="1"/>
    <col min="59" max="59" width="5" hidden="1" customWidth="1"/>
    <col min="60" max="61" width="24.33203125" hidden="1" customWidth="1"/>
    <col min="62" max="62" width="36.33203125" hidden="1" customWidth="1"/>
    <col min="63" max="64" width="27.33203125" hidden="1" customWidth="1"/>
    <col min="65" max="69" width="24.33203125" hidden="1" customWidth="1"/>
    <col min="70" max="70" width="27" hidden="1" customWidth="1"/>
    <col min="71" max="71" width="24.33203125" hidden="1" customWidth="1"/>
    <col min="72" max="72" width="9" hidden="1" customWidth="1"/>
    <col min="73" max="73" width="24.33203125" hidden="1" customWidth="1"/>
    <col min="74" max="79" width="8.5" hidden="1" customWidth="1"/>
    <col min="80" max="16384" width="10.6640625" hidden="1"/>
  </cols>
  <sheetData>
    <row r="1" spans="1:78" ht="24" customHeight="1">
      <c r="A1" s="558" t="s">
        <v>1246</v>
      </c>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205"/>
      <c r="AU1" s="205"/>
    </row>
    <row r="2" spans="1:78" ht="24" customHeight="1">
      <c r="A2" s="736" t="s">
        <v>257</v>
      </c>
      <c r="B2" s="736"/>
      <c r="C2" s="736"/>
      <c r="D2" s="736"/>
      <c r="E2" s="736"/>
      <c r="F2" s="736"/>
      <c r="G2" s="736"/>
      <c r="H2" s="736"/>
      <c r="I2" s="736"/>
      <c r="J2" s="736"/>
      <c r="K2" s="736"/>
      <c r="L2" s="736"/>
      <c r="M2" s="736"/>
      <c r="N2" s="736"/>
      <c r="O2" s="736"/>
      <c r="P2" s="736"/>
      <c r="Q2" s="736"/>
      <c r="R2" s="736"/>
      <c r="S2" s="736"/>
      <c r="T2" s="736"/>
      <c r="U2" s="736"/>
      <c r="V2" s="736"/>
      <c r="W2" s="736"/>
      <c r="X2" s="736"/>
      <c r="Y2" s="736"/>
      <c r="Z2" s="736"/>
      <c r="AA2" s="736"/>
      <c r="AB2" s="736"/>
      <c r="AC2" s="736"/>
      <c r="AD2" s="736"/>
      <c r="AE2" s="736"/>
      <c r="AF2" s="736"/>
      <c r="AG2" s="736"/>
      <c r="AH2" s="736"/>
      <c r="AI2" s="736"/>
      <c r="AJ2" s="736"/>
      <c r="AK2" s="736"/>
      <c r="AL2" s="736"/>
      <c r="AM2" s="736"/>
      <c r="AN2" s="736"/>
      <c r="AO2" s="736"/>
      <c r="AP2" s="736"/>
      <c r="AQ2" s="736"/>
      <c r="AR2" s="736"/>
      <c r="AS2" s="736"/>
      <c r="AT2" s="205"/>
      <c r="AU2" s="205"/>
    </row>
    <row r="3" spans="1:78" ht="31" thickBot="1">
      <c r="A3" s="206" t="s">
        <v>892</v>
      </c>
      <c r="B3" s="29"/>
      <c r="C3" s="29"/>
      <c r="D3" s="29"/>
      <c r="E3" s="29"/>
      <c r="F3" s="29"/>
      <c r="G3" s="29"/>
      <c r="H3" s="29"/>
      <c r="I3" s="207"/>
      <c r="J3" s="207"/>
      <c r="K3" s="207"/>
      <c r="L3" s="208"/>
      <c r="M3" s="208"/>
      <c r="N3" s="208"/>
      <c r="O3" s="208"/>
      <c r="P3" s="208"/>
      <c r="Q3" s="208"/>
      <c r="R3" s="208"/>
      <c r="S3" s="208"/>
      <c r="T3" s="208"/>
      <c r="U3" s="208"/>
      <c r="V3" s="208"/>
      <c r="W3" s="208"/>
      <c r="X3" s="208"/>
      <c r="Y3" s="208"/>
      <c r="Z3" s="208"/>
      <c r="AA3" s="208"/>
      <c r="AB3" s="29"/>
      <c r="AC3" s="29"/>
      <c r="AD3" s="29"/>
      <c r="AE3" s="29"/>
      <c r="AF3" s="29"/>
      <c r="AG3" s="29"/>
      <c r="AH3" s="29"/>
      <c r="AI3" s="29"/>
      <c r="AJ3" s="29"/>
      <c r="AK3" s="29"/>
      <c r="AL3" s="29"/>
      <c r="AM3" s="29"/>
      <c r="AN3" s="29"/>
      <c r="AO3" s="29"/>
      <c r="AP3" s="29"/>
      <c r="AQ3" s="29"/>
      <c r="AR3" s="29"/>
      <c r="AS3" s="29"/>
      <c r="AT3" t="s">
        <v>897</v>
      </c>
      <c r="AU3" s="235" t="s">
        <v>1139</v>
      </c>
      <c r="AV3" t="s">
        <v>1</v>
      </c>
      <c r="AW3" t="s">
        <v>953</v>
      </c>
      <c r="AX3" s="209" t="s">
        <v>981</v>
      </c>
      <c r="AY3" s="209" t="s">
        <v>3</v>
      </c>
      <c r="AZ3" t="s">
        <v>4</v>
      </c>
      <c r="BA3" t="s">
        <v>5</v>
      </c>
      <c r="BB3" t="s">
        <v>6</v>
      </c>
      <c r="BC3" t="s">
        <v>7</v>
      </c>
      <c r="BD3" t="s">
        <v>8</v>
      </c>
      <c r="BE3">
        <v>0</v>
      </c>
      <c r="BF3" t="s">
        <v>10</v>
      </c>
      <c r="BG3" t="s">
        <v>10</v>
      </c>
      <c r="BH3" t="s">
        <v>11</v>
      </c>
      <c r="BI3" t="s">
        <v>12</v>
      </c>
      <c r="BJ3" t="s">
        <v>13</v>
      </c>
      <c r="BK3" t="s">
        <v>255</v>
      </c>
      <c r="BL3" t="s">
        <v>14</v>
      </c>
      <c r="BM3" t="s">
        <v>1134</v>
      </c>
      <c r="BN3" t="s">
        <v>15</v>
      </c>
      <c r="BO3" t="s">
        <v>15</v>
      </c>
      <c r="BP3" t="s">
        <v>16</v>
      </c>
      <c r="BQ3" t="s">
        <v>17</v>
      </c>
      <c r="BR3" t="s">
        <v>18</v>
      </c>
      <c r="BS3" t="s">
        <v>19</v>
      </c>
      <c r="BT3" t="s">
        <v>20</v>
      </c>
      <c r="BU3" t="s">
        <v>21</v>
      </c>
      <c r="BV3" t="s">
        <v>1</v>
      </c>
      <c r="BW3" t="s">
        <v>0</v>
      </c>
      <c r="BX3" t="s">
        <v>9</v>
      </c>
      <c r="BY3" t="s">
        <v>9</v>
      </c>
      <c r="BZ3" t="s">
        <v>1086</v>
      </c>
    </row>
    <row r="4" spans="1:78" ht="18" customHeight="1" thickTop="1" thickBot="1">
      <c r="A4" s="210"/>
      <c r="B4" s="551" t="s">
        <v>904</v>
      </c>
      <c r="C4" s="551"/>
      <c r="D4" s="551"/>
      <c r="E4" s="551"/>
      <c r="F4" s="552" t="str">
        <f>IF(I4="※リストから選択して下さい","【※選択】","【入力済】")</f>
        <v>【※選択】</v>
      </c>
      <c r="G4" s="552"/>
      <c r="H4" s="552"/>
      <c r="I4" s="569" t="s">
        <v>9</v>
      </c>
      <c r="J4" s="570"/>
      <c r="K4" s="570"/>
      <c r="L4" s="570"/>
      <c r="M4" s="570"/>
      <c r="N4" s="570"/>
      <c r="O4" s="571" t="s">
        <v>907</v>
      </c>
      <c r="P4" s="572"/>
      <c r="Q4" s="208"/>
      <c r="R4" s="208"/>
      <c r="S4" s="208"/>
      <c r="T4" s="208"/>
      <c r="U4" s="208"/>
      <c r="V4" s="208"/>
      <c r="W4" s="208"/>
      <c r="X4" s="208"/>
      <c r="Y4" s="208"/>
      <c r="Z4" s="208"/>
      <c r="AA4" s="208"/>
      <c r="AB4" s="29"/>
      <c r="AC4" s="29"/>
      <c r="AD4" s="29"/>
      <c r="AE4" s="29"/>
      <c r="AF4" s="29"/>
      <c r="AG4" s="29"/>
      <c r="AH4" s="29"/>
      <c r="AI4" s="29"/>
      <c r="AJ4" s="29"/>
      <c r="AK4" s="29"/>
      <c r="AL4" s="29"/>
      <c r="AM4" s="29"/>
      <c r="AN4" s="29"/>
      <c r="AO4" s="29"/>
      <c r="AP4" s="29"/>
      <c r="AQ4" s="29"/>
      <c r="AR4" s="29"/>
      <c r="AS4" s="29"/>
      <c r="AT4" t="s">
        <v>898</v>
      </c>
      <c r="AU4" s="235" t="s">
        <v>1088</v>
      </c>
      <c r="AV4" t="s">
        <v>23</v>
      </c>
      <c r="AW4" t="s">
        <v>954</v>
      </c>
      <c r="AX4" s="209" t="s">
        <v>1060</v>
      </c>
      <c r="AY4" s="209" t="s">
        <v>25</v>
      </c>
      <c r="AZ4" t="s">
        <v>26</v>
      </c>
      <c r="BA4" t="s">
        <v>27</v>
      </c>
      <c r="BB4" t="s">
        <v>28</v>
      </c>
      <c r="BC4" t="s">
        <v>29</v>
      </c>
      <c r="BD4" t="s">
        <v>30</v>
      </c>
      <c r="BE4">
        <v>1</v>
      </c>
      <c r="BF4">
        <v>1</v>
      </c>
      <c r="BG4" t="s">
        <v>31</v>
      </c>
      <c r="BH4" t="s">
        <v>32</v>
      </c>
      <c r="BI4" t="s">
        <v>33</v>
      </c>
      <c r="BJ4" t="s">
        <v>34</v>
      </c>
      <c r="BK4" t="s">
        <v>35</v>
      </c>
      <c r="BL4" t="s">
        <v>256</v>
      </c>
      <c r="BM4" t="s">
        <v>1135</v>
      </c>
      <c r="BN4">
        <v>1</v>
      </c>
      <c r="BO4">
        <v>1</v>
      </c>
      <c r="BP4" t="s">
        <v>36</v>
      </c>
      <c r="BQ4" t="s">
        <v>1020</v>
      </c>
      <c r="BR4" t="s">
        <v>37</v>
      </c>
      <c r="BS4" t="s">
        <v>38</v>
      </c>
      <c r="BT4" t="s">
        <v>39</v>
      </c>
      <c r="BU4" t="s">
        <v>40</v>
      </c>
      <c r="BV4" t="s">
        <v>23</v>
      </c>
      <c r="BW4" t="s">
        <v>51</v>
      </c>
      <c r="BY4" t="s">
        <v>42</v>
      </c>
      <c r="BZ4" t="s">
        <v>1087</v>
      </c>
    </row>
    <row r="5" spans="1:78" ht="10.25" customHeight="1" thickTop="1">
      <c r="A5" s="210"/>
      <c r="B5" s="211"/>
      <c r="C5" s="211"/>
      <c r="D5" s="211"/>
      <c r="E5" s="211"/>
      <c r="F5" s="212"/>
      <c r="G5" s="212"/>
      <c r="H5" s="212"/>
      <c r="I5" s="207"/>
      <c r="J5" s="207"/>
      <c r="K5" s="207"/>
      <c r="L5" s="208"/>
      <c r="M5" s="208"/>
      <c r="N5" s="208"/>
      <c r="O5" s="208"/>
      <c r="P5" s="208"/>
      <c r="Q5" s="208"/>
      <c r="R5" s="208"/>
      <c r="S5" s="208"/>
      <c r="T5" s="208"/>
      <c r="U5" s="208"/>
      <c r="V5" s="208"/>
      <c r="W5" s="208"/>
      <c r="X5" s="208"/>
      <c r="Y5" s="208"/>
      <c r="Z5" s="208"/>
      <c r="AA5" s="208"/>
      <c r="AB5" s="29"/>
      <c r="AC5" s="29"/>
      <c r="AD5" s="29"/>
      <c r="AE5" s="29"/>
      <c r="AF5" s="29"/>
      <c r="AG5" s="29"/>
      <c r="AH5" s="29"/>
      <c r="AI5" s="29"/>
      <c r="AJ5" s="29"/>
      <c r="AK5" s="29"/>
      <c r="AL5" s="29"/>
      <c r="AM5" s="29"/>
      <c r="AN5" s="29"/>
      <c r="AO5" s="29"/>
      <c r="AP5" s="29"/>
      <c r="AQ5" s="29"/>
      <c r="AR5" s="29"/>
      <c r="AS5" s="29"/>
      <c r="AT5" t="s">
        <v>1075</v>
      </c>
      <c r="AU5" s="235" t="s">
        <v>1089</v>
      </c>
      <c r="AV5" t="s">
        <v>9</v>
      </c>
      <c r="AW5" t="s">
        <v>9</v>
      </c>
      <c r="AX5" s="209" t="s">
        <v>1141</v>
      </c>
      <c r="AY5" s="209" t="s">
        <v>45</v>
      </c>
      <c r="AZ5" t="s">
        <v>46</v>
      </c>
      <c r="BA5" t="s">
        <v>9</v>
      </c>
      <c r="BB5" t="s">
        <v>9</v>
      </c>
      <c r="BC5" s="337" t="s">
        <v>253</v>
      </c>
      <c r="BD5" s="338" t="s">
        <v>252</v>
      </c>
      <c r="BE5">
        <v>2</v>
      </c>
      <c r="BF5">
        <f t="shared" ref="BF5:BF38" si="0">BF4+1</f>
        <v>2</v>
      </c>
      <c r="BG5" s="337" t="s">
        <v>239</v>
      </c>
      <c r="BH5" t="s">
        <v>48</v>
      </c>
      <c r="BI5" t="s">
        <v>9</v>
      </c>
      <c r="BJ5" s="236" t="s">
        <v>49</v>
      </c>
      <c r="BK5" t="s">
        <v>9</v>
      </c>
      <c r="BL5" t="s">
        <v>9</v>
      </c>
      <c r="BM5" t="s">
        <v>9</v>
      </c>
      <c r="BN5">
        <v>2</v>
      </c>
      <c r="BO5">
        <v>2</v>
      </c>
      <c r="BP5" t="s">
        <v>50</v>
      </c>
      <c r="BQ5" t="s">
        <v>9</v>
      </c>
      <c r="BR5" t="s">
        <v>9</v>
      </c>
      <c r="BS5" t="s">
        <v>9</v>
      </c>
      <c r="BT5" s="236"/>
      <c r="BU5" t="s">
        <v>9</v>
      </c>
      <c r="BV5" t="s">
        <v>9</v>
      </c>
      <c r="BW5" t="s">
        <v>58</v>
      </c>
      <c r="BY5" t="s">
        <v>53</v>
      </c>
      <c r="BZ5" s="218" t="s">
        <v>243</v>
      </c>
    </row>
    <row r="6" spans="1:78" ht="22.25" customHeight="1">
      <c r="A6" s="210"/>
      <c r="B6" s="551" t="s">
        <v>22</v>
      </c>
      <c r="C6" s="551"/>
      <c r="D6" s="551"/>
      <c r="E6" s="551"/>
      <c r="F6" s="552" t="str">
        <f>IF(I6="※リストから選択して下さい","【※選択】","【入力済】")</f>
        <v>【※選択】</v>
      </c>
      <c r="G6" s="552"/>
      <c r="H6" s="552"/>
      <c r="I6" s="536" t="s">
        <v>9</v>
      </c>
      <c r="J6" s="537"/>
      <c r="K6" s="537"/>
      <c r="L6" s="537"/>
      <c r="M6" s="537"/>
      <c r="N6" s="537"/>
      <c r="O6" s="537"/>
      <c r="P6" s="537"/>
      <c r="Q6" s="537"/>
      <c r="R6" s="537"/>
      <c r="S6" s="537"/>
      <c r="T6" s="537"/>
      <c r="U6" s="537"/>
      <c r="V6" s="537"/>
      <c r="W6" s="537"/>
      <c r="X6" s="537"/>
      <c r="Y6" s="537"/>
      <c r="Z6" s="537"/>
      <c r="AA6" s="537"/>
      <c r="AB6" s="537"/>
      <c r="AC6" s="537"/>
      <c r="AD6" s="537"/>
      <c r="AE6" s="537"/>
      <c r="AF6" s="537"/>
      <c r="AG6" s="537"/>
      <c r="AH6" s="538"/>
      <c r="AI6" s="214" t="s">
        <v>905</v>
      </c>
      <c r="AJ6" s="29"/>
      <c r="AK6" s="213"/>
      <c r="AL6" s="29"/>
      <c r="AM6" s="29"/>
      <c r="AN6" s="29"/>
      <c r="AO6" s="29"/>
      <c r="AP6" s="29"/>
      <c r="AQ6" s="29"/>
      <c r="AR6" s="29"/>
      <c r="AS6" s="29"/>
      <c r="AT6" t="s">
        <v>899</v>
      </c>
      <c r="AU6" s="235" t="s">
        <v>1090</v>
      </c>
      <c r="AX6" t="s">
        <v>9</v>
      </c>
      <c r="AY6" s="209" t="s">
        <v>981</v>
      </c>
      <c r="AZ6" t="s">
        <v>9</v>
      </c>
      <c r="BC6" t="s">
        <v>9</v>
      </c>
      <c r="BE6">
        <v>3</v>
      </c>
      <c r="BF6">
        <f t="shared" si="0"/>
        <v>3</v>
      </c>
      <c r="BG6" s="337" t="s">
        <v>240</v>
      </c>
      <c r="BH6" t="s">
        <v>57</v>
      </c>
      <c r="BJ6" t="s">
        <v>254</v>
      </c>
      <c r="BN6">
        <v>3</v>
      </c>
      <c r="BO6">
        <v>3</v>
      </c>
      <c r="BP6" t="s">
        <v>9</v>
      </c>
      <c r="BW6" t="s">
        <v>62</v>
      </c>
      <c r="BX6" t="s">
        <v>41</v>
      </c>
    </row>
    <row r="7" spans="1:78" s="236" customFormat="1" ht="22.25" customHeight="1">
      <c r="A7" s="210"/>
      <c r="B7" s="211"/>
      <c r="C7" s="211"/>
      <c r="D7" s="211"/>
      <c r="E7" s="211"/>
      <c r="F7" s="212"/>
      <c r="G7" s="212"/>
      <c r="H7" s="212"/>
      <c r="I7" s="536"/>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8"/>
      <c r="AI7" s="214" t="s">
        <v>906</v>
      </c>
      <c r="AJ7" s="29"/>
      <c r="AK7" s="213"/>
      <c r="AL7" s="29"/>
      <c r="AM7" s="29"/>
      <c r="AN7" s="29"/>
      <c r="AO7" s="29"/>
      <c r="AP7" s="29"/>
      <c r="AQ7" s="29"/>
      <c r="AR7" s="29"/>
      <c r="AS7" s="29"/>
      <c r="AT7" s="218" t="s">
        <v>243</v>
      </c>
      <c r="AU7" s="235" t="s">
        <v>1266</v>
      </c>
      <c r="AV7"/>
      <c r="AW7"/>
      <c r="AX7"/>
      <c r="AY7" s="209" t="s">
        <v>55</v>
      </c>
      <c r="BE7">
        <v>4</v>
      </c>
      <c r="BF7">
        <f>BF6+1</f>
        <v>4</v>
      </c>
      <c r="BG7" s="218" t="s">
        <v>241</v>
      </c>
      <c r="BH7" t="s">
        <v>61</v>
      </c>
      <c r="BI7"/>
      <c r="BJ7" t="s">
        <v>9</v>
      </c>
      <c r="BK7"/>
      <c r="BL7"/>
      <c r="BM7"/>
      <c r="BN7">
        <v>4</v>
      </c>
      <c r="BO7">
        <v>4</v>
      </c>
      <c r="BP7"/>
      <c r="BQ7"/>
      <c r="BR7"/>
      <c r="BS7"/>
      <c r="BT7"/>
      <c r="BU7"/>
      <c r="BV7"/>
      <c r="BW7" t="s">
        <v>65</v>
      </c>
      <c r="BX7" t="s">
        <v>52</v>
      </c>
    </row>
    <row r="8" spans="1:78" ht="13.25" customHeight="1">
      <c r="A8" s="45"/>
      <c r="B8" s="45"/>
      <c r="C8" s="45"/>
      <c r="D8" s="45"/>
      <c r="E8" s="45"/>
      <c r="F8" s="45"/>
      <c r="G8" s="45"/>
      <c r="H8" s="45"/>
      <c r="I8" s="568" t="s">
        <v>43</v>
      </c>
      <c r="J8" s="568"/>
      <c r="K8" s="568"/>
      <c r="L8" s="568"/>
      <c r="M8" s="568"/>
      <c r="N8" s="568" t="s">
        <v>44</v>
      </c>
      <c r="O8" s="568"/>
      <c r="P8" s="568"/>
      <c r="Q8" s="568"/>
      <c r="R8" s="568"/>
      <c r="S8" s="568"/>
      <c r="T8" s="568"/>
      <c r="U8" s="568"/>
      <c r="V8" s="568"/>
      <c r="W8" s="214"/>
      <c r="X8" s="45"/>
      <c r="Y8" s="45"/>
      <c r="Z8" s="45"/>
      <c r="AA8" s="45"/>
      <c r="AB8" s="45"/>
      <c r="AC8" s="45"/>
      <c r="AD8" s="45"/>
      <c r="AE8" s="45"/>
      <c r="AF8" s="45"/>
      <c r="AG8" s="45"/>
      <c r="AH8" s="45"/>
      <c r="AI8" s="45"/>
      <c r="AJ8" s="45"/>
      <c r="AK8" s="45"/>
      <c r="AL8" s="45"/>
      <c r="AM8" s="45"/>
      <c r="AN8" s="45"/>
      <c r="AO8" s="45"/>
      <c r="AP8" s="45"/>
      <c r="AQ8" s="45"/>
      <c r="AR8" s="45"/>
      <c r="AS8" s="45"/>
      <c r="AT8" s="236"/>
      <c r="AU8" s="400" t="s">
        <v>1267</v>
      </c>
      <c r="AW8" t="s">
        <v>2</v>
      </c>
      <c r="AY8" s="209" t="s">
        <v>59</v>
      </c>
      <c r="BE8">
        <v>5</v>
      </c>
      <c r="BF8">
        <f t="shared" si="0"/>
        <v>5</v>
      </c>
      <c r="BG8" t="s">
        <v>47</v>
      </c>
      <c r="BH8" t="s">
        <v>64</v>
      </c>
      <c r="BN8">
        <v>5</v>
      </c>
      <c r="BO8">
        <v>5</v>
      </c>
      <c r="BW8" t="s">
        <v>69</v>
      </c>
    </row>
    <row r="9" spans="1:78" ht="18" customHeight="1">
      <c r="A9" s="210"/>
      <c r="B9" s="573" t="s">
        <v>54</v>
      </c>
      <c r="C9" s="573"/>
      <c r="D9" s="573"/>
      <c r="E9" s="573"/>
      <c r="F9" s="552" t="str">
        <f>IF(W9=2,"【入力済】","【※入力】")</f>
        <v>【※入力】</v>
      </c>
      <c r="G9" s="552"/>
      <c r="H9" s="552"/>
      <c r="I9" s="574"/>
      <c r="J9" s="574"/>
      <c r="K9" s="574"/>
      <c r="L9" s="574"/>
      <c r="M9" s="574"/>
      <c r="N9" s="574"/>
      <c r="O9" s="574"/>
      <c r="P9" s="574"/>
      <c r="Q9" s="574"/>
      <c r="R9" s="574"/>
      <c r="S9" s="574"/>
      <c r="T9" s="574"/>
      <c r="U9" s="574"/>
      <c r="V9" s="574"/>
      <c r="W9" s="215">
        <f>COUNTA(I9:V9)</f>
        <v>0</v>
      </c>
      <c r="X9" s="208"/>
      <c r="Y9" s="208"/>
      <c r="Z9" s="208"/>
      <c r="AA9" s="208"/>
      <c r="AB9" s="29"/>
      <c r="AC9" s="29"/>
      <c r="AD9" s="29"/>
      <c r="AE9" s="29"/>
      <c r="AF9" s="29"/>
      <c r="AG9" s="29"/>
      <c r="AH9" s="29"/>
      <c r="AI9" s="29"/>
      <c r="AJ9" s="29"/>
      <c r="AK9" s="29"/>
      <c r="AL9" s="29"/>
      <c r="AM9" s="29"/>
      <c r="AN9" s="29"/>
      <c r="AO9" s="29"/>
      <c r="AP9" s="29"/>
      <c r="AQ9" s="29"/>
      <c r="AR9" s="29"/>
      <c r="AS9" s="29"/>
      <c r="AU9" s="400" t="s">
        <v>1268</v>
      </c>
      <c r="AW9" t="s">
        <v>24</v>
      </c>
      <c r="AY9" s="209" t="s">
        <v>1161</v>
      </c>
      <c r="BA9" t="s">
        <v>1262</v>
      </c>
      <c r="BE9" t="s">
        <v>9</v>
      </c>
      <c r="BF9">
        <f t="shared" si="0"/>
        <v>6</v>
      </c>
      <c r="BG9" t="s">
        <v>56</v>
      </c>
      <c r="BH9" t="s">
        <v>68</v>
      </c>
      <c r="BI9" t="s">
        <v>995</v>
      </c>
      <c r="BN9">
        <v>6</v>
      </c>
      <c r="BO9">
        <v>6</v>
      </c>
      <c r="BW9" t="s">
        <v>74</v>
      </c>
    </row>
    <row r="10" spans="1:78" ht="18" customHeight="1">
      <c r="A10" s="210"/>
      <c r="B10" s="29"/>
      <c r="C10" s="29"/>
      <c r="D10" s="29"/>
      <c r="E10" s="29"/>
      <c r="F10" s="29"/>
      <c r="G10" s="29"/>
      <c r="H10" s="29"/>
      <c r="I10" s="207"/>
      <c r="J10" s="207"/>
      <c r="K10" s="207"/>
      <c r="L10" s="208"/>
      <c r="M10" s="208"/>
      <c r="N10" s="208"/>
      <c r="O10" s="208"/>
      <c r="P10" s="208"/>
      <c r="Q10" s="208"/>
      <c r="R10" s="208"/>
      <c r="S10" s="208"/>
      <c r="T10" s="208"/>
      <c r="U10" s="208"/>
      <c r="V10" s="208"/>
      <c r="W10" s="208"/>
      <c r="X10" s="208"/>
      <c r="Y10" s="208"/>
      <c r="Z10" s="208"/>
      <c r="AA10" s="208"/>
      <c r="AB10" s="29"/>
      <c r="AC10" s="29"/>
      <c r="AD10" s="29"/>
      <c r="AE10" s="29"/>
      <c r="AF10" s="29"/>
      <c r="AG10" s="29"/>
      <c r="AH10" s="29"/>
      <c r="AI10" s="29"/>
      <c r="AJ10" s="29"/>
      <c r="AK10" s="29"/>
      <c r="AL10" s="29"/>
      <c r="AM10" s="29"/>
      <c r="AN10" s="29"/>
      <c r="AO10" s="29"/>
      <c r="AP10" s="29"/>
      <c r="AQ10" s="29"/>
      <c r="AR10" s="29"/>
      <c r="AS10" s="29"/>
      <c r="AU10" s="400" t="s">
        <v>1269</v>
      </c>
      <c r="AW10" t="s">
        <v>1162</v>
      </c>
      <c r="AY10" t="s">
        <v>9</v>
      </c>
      <c r="BA10" t="s">
        <v>1263</v>
      </c>
      <c r="BF10">
        <f t="shared" si="0"/>
        <v>7</v>
      </c>
      <c r="BG10" t="s">
        <v>60</v>
      </c>
      <c r="BH10" t="s">
        <v>73</v>
      </c>
      <c r="BI10" t="s">
        <v>996</v>
      </c>
      <c r="BN10">
        <v>7</v>
      </c>
      <c r="BO10">
        <v>7</v>
      </c>
      <c r="BW10" t="s">
        <v>77</v>
      </c>
    </row>
    <row r="11" spans="1:78" ht="15" customHeight="1">
      <c r="A11" s="29"/>
      <c r="B11" s="216" t="s">
        <v>242</v>
      </c>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U11" s="400" t="s">
        <v>1270</v>
      </c>
      <c r="AW11" t="s">
        <v>9</v>
      </c>
      <c r="BA11" t="s">
        <v>9</v>
      </c>
      <c r="BF11">
        <f t="shared" si="0"/>
        <v>8</v>
      </c>
      <c r="BG11" t="s">
        <v>63</v>
      </c>
      <c r="BH11" t="s">
        <v>76</v>
      </c>
      <c r="BI11" t="s">
        <v>997</v>
      </c>
      <c r="BN11">
        <v>8</v>
      </c>
      <c r="BO11">
        <v>8</v>
      </c>
      <c r="BW11" t="s">
        <v>81</v>
      </c>
    </row>
    <row r="12" spans="1:78" ht="18" customHeight="1">
      <c r="A12" s="29"/>
      <c r="B12" s="551" t="s">
        <v>66</v>
      </c>
      <c r="C12" s="551"/>
      <c r="D12" s="551"/>
      <c r="E12" s="551"/>
      <c r="F12" s="552" t="str">
        <f t="shared" ref="F12:F19" si="1">IF(I12="","【※入力】","【入力済】")</f>
        <v>【※入力】</v>
      </c>
      <c r="G12" s="552"/>
      <c r="H12" s="552"/>
      <c r="I12" s="553"/>
      <c r="J12" s="554"/>
      <c r="K12" s="554"/>
      <c r="L12" s="554"/>
      <c r="M12" s="554"/>
      <c r="N12" s="554"/>
      <c r="O12" s="555"/>
      <c r="P12" s="217" t="s">
        <v>1076</v>
      </c>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U12" s="400" t="s">
        <v>1271</v>
      </c>
      <c r="BF12">
        <f t="shared" si="0"/>
        <v>9</v>
      </c>
      <c r="BG12" t="s">
        <v>67</v>
      </c>
      <c r="BH12" t="s">
        <v>80</v>
      </c>
      <c r="BI12" t="s">
        <v>998</v>
      </c>
      <c r="BN12">
        <v>9</v>
      </c>
      <c r="BO12">
        <v>9</v>
      </c>
      <c r="BW12" t="s">
        <v>84</v>
      </c>
    </row>
    <row r="13" spans="1:78" ht="18" customHeight="1">
      <c r="A13" s="29"/>
      <c r="B13" s="551" t="s">
        <v>70</v>
      </c>
      <c r="C13" s="551"/>
      <c r="D13" s="551"/>
      <c r="E13" s="551"/>
      <c r="F13" s="552" t="str">
        <f t="shared" si="1"/>
        <v>【※入力】</v>
      </c>
      <c r="G13" s="552"/>
      <c r="H13" s="552"/>
      <c r="I13" s="521"/>
      <c r="J13" s="556"/>
      <c r="K13" s="556"/>
      <c r="L13" s="556"/>
      <c r="M13" s="556"/>
      <c r="N13" s="556"/>
      <c r="O13" s="556"/>
      <c r="P13" s="556"/>
      <c r="Q13" s="556"/>
      <c r="R13" s="556"/>
      <c r="S13" s="556"/>
      <c r="T13" s="556"/>
      <c r="U13" s="556"/>
      <c r="V13" s="556"/>
      <c r="W13" s="556"/>
      <c r="X13" s="556"/>
      <c r="Y13" s="556"/>
      <c r="Z13" s="556"/>
      <c r="AA13" s="557"/>
      <c r="AB13" s="217" t="s">
        <v>71</v>
      </c>
      <c r="AC13" s="29"/>
      <c r="AD13" s="29"/>
      <c r="AE13" s="29"/>
      <c r="AF13" s="29"/>
      <c r="AG13" s="29"/>
      <c r="AH13" s="29"/>
      <c r="AI13" s="29"/>
      <c r="AJ13" s="29"/>
      <c r="AK13" s="29"/>
      <c r="AL13" s="29"/>
      <c r="AM13" s="29"/>
      <c r="AN13" s="29"/>
      <c r="AO13" s="29"/>
      <c r="AP13" s="29"/>
      <c r="AQ13" s="29"/>
      <c r="AR13" s="29"/>
      <c r="AS13" s="29"/>
      <c r="AU13" s="401" t="s">
        <v>1127</v>
      </c>
      <c r="BF13">
        <f t="shared" si="0"/>
        <v>10</v>
      </c>
      <c r="BG13" t="s">
        <v>72</v>
      </c>
      <c r="BH13" t="s">
        <v>9</v>
      </c>
      <c r="BI13" t="s">
        <v>9</v>
      </c>
      <c r="BN13">
        <v>10</v>
      </c>
      <c r="BO13">
        <v>10</v>
      </c>
      <c r="BW13" t="s">
        <v>87</v>
      </c>
    </row>
    <row r="14" spans="1:78" ht="18" customHeight="1">
      <c r="A14" s="29"/>
      <c r="B14" s="551" t="s">
        <v>44</v>
      </c>
      <c r="C14" s="551"/>
      <c r="D14" s="551"/>
      <c r="E14" s="551"/>
      <c r="F14" s="552" t="str">
        <f t="shared" si="1"/>
        <v>【※入力】</v>
      </c>
      <c r="G14" s="552"/>
      <c r="H14" s="552"/>
      <c r="I14" s="521"/>
      <c r="J14" s="556"/>
      <c r="K14" s="556"/>
      <c r="L14" s="556"/>
      <c r="M14" s="556"/>
      <c r="N14" s="556"/>
      <c r="O14" s="557"/>
      <c r="P14" s="217" t="s">
        <v>1079</v>
      </c>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U14" s="401" t="s">
        <v>1183</v>
      </c>
      <c r="BC14" s="219"/>
      <c r="BF14">
        <f t="shared" si="0"/>
        <v>11</v>
      </c>
      <c r="BG14" t="s">
        <v>75</v>
      </c>
      <c r="BN14" t="s">
        <v>9</v>
      </c>
      <c r="BO14" t="s">
        <v>9</v>
      </c>
      <c r="BW14" t="s">
        <v>90</v>
      </c>
    </row>
    <row r="15" spans="1:78" ht="18" customHeight="1">
      <c r="A15" s="29"/>
      <c r="B15" s="551" t="s">
        <v>78</v>
      </c>
      <c r="C15" s="551"/>
      <c r="D15" s="551"/>
      <c r="E15" s="551"/>
      <c r="F15" s="552" t="str">
        <f t="shared" si="1"/>
        <v>【※入力】</v>
      </c>
      <c r="G15" s="552"/>
      <c r="H15" s="552"/>
      <c r="I15" s="578"/>
      <c r="J15" s="556"/>
      <c r="K15" s="556"/>
      <c r="L15" s="556"/>
      <c r="M15" s="556"/>
      <c r="N15" s="556"/>
      <c r="O15" s="557"/>
      <c r="P15" s="217" t="s">
        <v>1079</v>
      </c>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U15" s="401" t="s">
        <v>1282</v>
      </c>
      <c r="BF15">
        <f t="shared" si="0"/>
        <v>12</v>
      </c>
      <c r="BG15" t="s">
        <v>79</v>
      </c>
      <c r="BW15" t="s">
        <v>93</v>
      </c>
    </row>
    <row r="16" spans="1:78" ht="18" customHeight="1">
      <c r="A16" s="29"/>
      <c r="B16" s="551" t="s">
        <v>82</v>
      </c>
      <c r="C16" s="551"/>
      <c r="D16" s="551"/>
      <c r="E16" s="551"/>
      <c r="F16" s="552" t="str">
        <f t="shared" si="1"/>
        <v>【※入力】</v>
      </c>
      <c r="G16" s="552"/>
      <c r="H16" s="552"/>
      <c r="I16" s="575"/>
      <c r="J16" s="576"/>
      <c r="K16" s="576"/>
      <c r="L16" s="576"/>
      <c r="M16" s="576"/>
      <c r="N16" s="576"/>
      <c r="O16" s="577"/>
      <c r="P16" s="217" t="s">
        <v>1077</v>
      </c>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U16" s="401" t="s">
        <v>1091</v>
      </c>
      <c r="BF16">
        <f t="shared" si="0"/>
        <v>13</v>
      </c>
      <c r="BG16" t="s">
        <v>83</v>
      </c>
      <c r="BW16" t="s">
        <v>95</v>
      </c>
    </row>
    <row r="17" spans="1:75" ht="18" customHeight="1">
      <c r="A17" s="29"/>
      <c r="B17" s="551" t="s">
        <v>85</v>
      </c>
      <c r="C17" s="551"/>
      <c r="D17" s="551"/>
      <c r="E17" s="551"/>
      <c r="F17" s="552" t="str">
        <f t="shared" si="1"/>
        <v>【※入力】</v>
      </c>
      <c r="G17" s="552"/>
      <c r="H17" s="552"/>
      <c r="I17" s="575"/>
      <c r="J17" s="576"/>
      <c r="K17" s="576"/>
      <c r="L17" s="576"/>
      <c r="M17" s="576"/>
      <c r="N17" s="576"/>
      <c r="O17" s="577"/>
      <c r="P17" s="217" t="s">
        <v>1077</v>
      </c>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U17" s="401" t="s">
        <v>1107</v>
      </c>
      <c r="BF17">
        <f t="shared" si="0"/>
        <v>14</v>
      </c>
      <c r="BG17" t="s">
        <v>86</v>
      </c>
      <c r="BW17" t="s">
        <v>107</v>
      </c>
    </row>
    <row r="18" spans="1:75" ht="18" customHeight="1">
      <c r="A18" s="29"/>
      <c r="B18" s="551" t="s">
        <v>88</v>
      </c>
      <c r="C18" s="551"/>
      <c r="D18" s="551"/>
      <c r="E18" s="551"/>
      <c r="F18" s="552" t="str">
        <f t="shared" si="1"/>
        <v>【※入力】</v>
      </c>
      <c r="G18" s="552"/>
      <c r="H18" s="552"/>
      <c r="I18" s="575"/>
      <c r="J18" s="576"/>
      <c r="K18" s="576"/>
      <c r="L18" s="576"/>
      <c r="M18" s="576"/>
      <c r="N18" s="576"/>
      <c r="O18" s="577"/>
      <c r="P18" s="217" t="s">
        <v>1077</v>
      </c>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U18" s="401" t="s">
        <v>1283</v>
      </c>
      <c r="BF18">
        <f t="shared" si="0"/>
        <v>15</v>
      </c>
      <c r="BG18" t="s">
        <v>89</v>
      </c>
      <c r="BW18" t="s">
        <v>98</v>
      </c>
    </row>
    <row r="19" spans="1:75" ht="18" customHeight="1">
      <c r="A19" s="29"/>
      <c r="B19" s="551" t="s">
        <v>91</v>
      </c>
      <c r="C19" s="551"/>
      <c r="D19" s="551"/>
      <c r="E19" s="551"/>
      <c r="F19" s="552" t="str">
        <f t="shared" si="1"/>
        <v>【※入力】</v>
      </c>
      <c r="G19" s="552"/>
      <c r="H19" s="552"/>
      <c r="I19" s="521"/>
      <c r="J19" s="556"/>
      <c r="K19" s="556"/>
      <c r="L19" s="556"/>
      <c r="M19" s="556"/>
      <c r="N19" s="556"/>
      <c r="O19" s="557"/>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U19" s="401" t="s">
        <v>1092</v>
      </c>
      <c r="BF19">
        <f t="shared" si="0"/>
        <v>16</v>
      </c>
      <c r="BG19" t="s">
        <v>92</v>
      </c>
      <c r="BW19" t="s">
        <v>109</v>
      </c>
    </row>
    <row r="20" spans="1:75">
      <c r="A20" s="29"/>
      <c r="B20" s="211"/>
      <c r="C20" s="211"/>
      <c r="D20" s="211"/>
      <c r="E20" s="211"/>
      <c r="F20" s="212"/>
      <c r="G20" s="212"/>
      <c r="H20" s="212"/>
      <c r="I20" s="212"/>
      <c r="J20" s="212"/>
      <c r="K20" s="212"/>
      <c r="L20" s="212"/>
      <c r="M20" s="212"/>
      <c r="N20" s="212"/>
      <c r="O20" s="212"/>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U20" s="401" t="s">
        <v>1284</v>
      </c>
      <c r="BF20">
        <f t="shared" si="0"/>
        <v>17</v>
      </c>
      <c r="BG20" t="s">
        <v>94</v>
      </c>
      <c r="BW20" t="s">
        <v>110</v>
      </c>
    </row>
    <row r="21" spans="1:75" ht="16" thickBot="1">
      <c r="A21" s="29"/>
      <c r="B21" s="220" t="s">
        <v>96</v>
      </c>
      <c r="C21" s="211"/>
      <c r="D21" s="211"/>
      <c r="E21" s="211"/>
      <c r="F21" s="212"/>
      <c r="G21" s="212"/>
      <c r="H21" s="212"/>
      <c r="I21" s="212"/>
      <c r="J21" s="212"/>
      <c r="K21" s="212"/>
      <c r="L21" s="212"/>
      <c r="M21" s="212"/>
      <c r="N21" s="212"/>
      <c r="O21" s="212"/>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U21" s="401" t="s">
        <v>1285</v>
      </c>
      <c r="BF21">
        <f t="shared" si="0"/>
        <v>18</v>
      </c>
      <c r="BG21" t="s">
        <v>97</v>
      </c>
      <c r="BW21" t="s">
        <v>111</v>
      </c>
    </row>
    <row r="22" spans="1:75" ht="18" customHeight="1" thickTop="1" thickBot="1">
      <c r="A22" s="29"/>
      <c r="B22" s="29" t="s">
        <v>99</v>
      </c>
      <c r="C22" s="29"/>
      <c r="D22" s="29"/>
      <c r="E22" s="29"/>
      <c r="F22" s="552" t="str">
        <f>IF(I22="※リストから選択して下さい","【※選択】","【入力済】")</f>
        <v>【※選択】</v>
      </c>
      <c r="G22" s="552"/>
      <c r="H22" s="552"/>
      <c r="I22" s="462" t="s">
        <v>9</v>
      </c>
      <c r="J22" s="585"/>
      <c r="K22" s="585"/>
      <c r="L22" s="585"/>
      <c r="M22" s="585"/>
      <c r="N22" s="585"/>
      <c r="O22" s="586"/>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U22" s="401" t="s">
        <v>1286</v>
      </c>
      <c r="BF22">
        <f t="shared" si="0"/>
        <v>19</v>
      </c>
      <c r="BG22" t="s">
        <v>100</v>
      </c>
      <c r="BW22" t="s">
        <v>113</v>
      </c>
    </row>
    <row r="23" spans="1:75" ht="10.25" customHeight="1" thickTop="1">
      <c r="A23" s="29"/>
      <c r="B23" s="221"/>
      <c r="C23" s="211"/>
      <c r="D23" s="211"/>
      <c r="E23" s="211"/>
      <c r="F23" s="212"/>
      <c r="G23" s="212"/>
      <c r="H23" s="212"/>
      <c r="I23" s="212"/>
      <c r="J23" s="212"/>
      <c r="K23" s="212"/>
      <c r="L23" s="212"/>
      <c r="M23" s="212"/>
      <c r="N23" s="212"/>
      <c r="O23" s="212"/>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U23" s="401" t="s">
        <v>1106</v>
      </c>
      <c r="BF23">
        <f t="shared" si="0"/>
        <v>20</v>
      </c>
      <c r="BG23" t="s">
        <v>102</v>
      </c>
      <c r="BW23" t="s">
        <v>115</v>
      </c>
    </row>
    <row r="24" spans="1:75" ht="18" customHeight="1">
      <c r="A24" s="29"/>
      <c r="B24" s="551" t="s">
        <v>44</v>
      </c>
      <c r="C24" s="551"/>
      <c r="D24" s="551"/>
      <c r="E24" s="551"/>
      <c r="F24" s="552" t="str">
        <f>IF(I24="","【※入力】","【入力済】")</f>
        <v>【※入力】</v>
      </c>
      <c r="G24" s="552"/>
      <c r="H24" s="552"/>
      <c r="I24" s="521" t="str">
        <f>IF(I22="連絡先と同様",I14,"")</f>
        <v/>
      </c>
      <c r="J24" s="522"/>
      <c r="K24" s="522"/>
      <c r="L24" s="522"/>
      <c r="M24" s="522"/>
      <c r="N24" s="522"/>
      <c r="O24" s="523"/>
      <c r="P24" s="217" t="s">
        <v>1079</v>
      </c>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U24" s="401" t="s">
        <v>1105</v>
      </c>
      <c r="BF24">
        <f t="shared" si="0"/>
        <v>21</v>
      </c>
      <c r="BG24" t="s">
        <v>104</v>
      </c>
      <c r="BW24" t="s">
        <v>101</v>
      </c>
    </row>
    <row r="25" spans="1:75" ht="18" customHeight="1">
      <c r="A25" s="29"/>
      <c r="B25" s="551" t="s">
        <v>106</v>
      </c>
      <c r="C25" s="551"/>
      <c r="D25" s="551"/>
      <c r="E25" s="551"/>
      <c r="F25" s="552" t="str">
        <f>IF(I25="","【※入力】","【入力済】")</f>
        <v>【※入力】</v>
      </c>
      <c r="G25" s="552"/>
      <c r="H25" s="552"/>
      <c r="I25" s="521"/>
      <c r="J25" s="522"/>
      <c r="K25" s="522"/>
      <c r="L25" s="522"/>
      <c r="M25" s="522"/>
      <c r="N25" s="522"/>
      <c r="O25" s="523"/>
      <c r="P25" s="217" t="s">
        <v>1079</v>
      </c>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U25" s="401" t="s">
        <v>1287</v>
      </c>
      <c r="BF25">
        <f t="shared" si="0"/>
        <v>22</v>
      </c>
      <c r="BW25" t="s">
        <v>103</v>
      </c>
    </row>
    <row r="26" spans="1:75" ht="18" customHeight="1">
      <c r="A26" s="29"/>
      <c r="B26" s="551" t="s">
        <v>108</v>
      </c>
      <c r="C26" s="551"/>
      <c r="D26" s="551"/>
      <c r="E26" s="551"/>
      <c r="F26" s="552" t="str">
        <f>IF(I26="","【※入力】","【入力済】")</f>
        <v>【※入力】</v>
      </c>
      <c r="G26" s="552"/>
      <c r="H26" s="552"/>
      <c r="I26" s="521"/>
      <c r="J26" s="556"/>
      <c r="K26" s="556"/>
      <c r="L26" s="556"/>
      <c r="M26" s="556"/>
      <c r="N26" s="556"/>
      <c r="O26" s="557"/>
      <c r="P26" s="217" t="s">
        <v>1077</v>
      </c>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U26" s="401" t="s">
        <v>1288</v>
      </c>
      <c r="BF26">
        <f t="shared" si="0"/>
        <v>23</v>
      </c>
      <c r="BW26" t="s">
        <v>105</v>
      </c>
    </row>
    <row r="27" spans="1:7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U27" s="401" t="s">
        <v>1131</v>
      </c>
      <c r="BF27">
        <f t="shared" si="0"/>
        <v>24</v>
      </c>
      <c r="BW27" t="s">
        <v>260</v>
      </c>
    </row>
    <row r="28" spans="1:75" ht="16" thickBot="1">
      <c r="A28" s="29"/>
      <c r="B28" s="222" t="s">
        <v>893</v>
      </c>
      <c r="C28" s="29"/>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U28" s="401" t="s">
        <v>1289</v>
      </c>
      <c r="BF28">
        <f t="shared" si="0"/>
        <v>25</v>
      </c>
      <c r="BW28" t="s">
        <v>119</v>
      </c>
    </row>
    <row r="29" spans="1:75" ht="18" customHeight="1" thickTop="1" thickBot="1">
      <c r="A29" s="29"/>
      <c r="B29" s="551" t="s">
        <v>952</v>
      </c>
      <c r="C29" s="551"/>
      <c r="D29" s="551"/>
      <c r="E29" s="551"/>
      <c r="F29" s="552" t="str">
        <f>IF(I29="※リストから選択して下さい","【※選択】","【入力済】")</f>
        <v>【※選択】</v>
      </c>
      <c r="G29" s="552"/>
      <c r="H29" s="552"/>
      <c r="I29" s="462" t="s">
        <v>9</v>
      </c>
      <c r="J29" s="585"/>
      <c r="K29" s="585"/>
      <c r="L29" s="585"/>
      <c r="M29" s="585"/>
      <c r="N29" s="585"/>
      <c r="O29" s="586"/>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U29" s="401" t="s">
        <v>1290</v>
      </c>
      <c r="BF29">
        <f t="shared" si="0"/>
        <v>26</v>
      </c>
      <c r="BW29" t="s">
        <v>120</v>
      </c>
    </row>
    <row r="30" spans="1:75" ht="18" customHeight="1" thickTop="1" thickBot="1">
      <c r="A30" s="29"/>
      <c r="B30" s="211"/>
      <c r="C30" s="211"/>
      <c r="D30" s="211"/>
      <c r="E30" s="211"/>
      <c r="F30" s="212"/>
      <c r="G30" s="212"/>
      <c r="H30" s="212"/>
      <c r="I30" s="212"/>
      <c r="J30" s="212"/>
      <c r="K30" s="212"/>
      <c r="L30" s="212"/>
      <c r="M30" s="212"/>
      <c r="N30" s="212"/>
      <c r="O30" s="212"/>
      <c r="P30" s="29"/>
      <c r="Q30" s="29"/>
      <c r="R30" s="29" t="s">
        <v>1142</v>
      </c>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U30" s="401" t="s">
        <v>1291</v>
      </c>
    </row>
    <row r="31" spans="1:75" ht="18" customHeight="1" thickTop="1" thickBot="1">
      <c r="A31" s="29"/>
      <c r="B31" s="551" t="s">
        <v>112</v>
      </c>
      <c r="C31" s="551"/>
      <c r="D31" s="551"/>
      <c r="E31" s="551"/>
      <c r="F31" s="552" t="str">
        <f>IF(I31="※リストから選択して下さい","【※選択】","【入力済】")</f>
        <v>【※選択】</v>
      </c>
      <c r="G31" s="552"/>
      <c r="H31" s="552"/>
      <c r="I31" s="582" t="s">
        <v>9</v>
      </c>
      <c r="J31" s="583"/>
      <c r="K31" s="583"/>
      <c r="L31" s="583"/>
      <c r="M31" s="583"/>
      <c r="N31" s="583"/>
      <c r="O31" s="584"/>
      <c r="P31" s="28"/>
      <c r="Q31" s="29"/>
      <c r="R31" s="339" t="s">
        <v>251</v>
      </c>
      <c r="S31" s="339"/>
      <c r="T31" s="339"/>
      <c r="U31" s="339" t="s">
        <v>244</v>
      </c>
      <c r="V31" s="339"/>
      <c r="W31" s="339"/>
      <c r="X31" s="339"/>
      <c r="Y31" s="339"/>
      <c r="Z31" s="340" t="s">
        <v>248</v>
      </c>
      <c r="AA31" s="341"/>
      <c r="AB31" s="341"/>
      <c r="AC31" s="369"/>
      <c r="AD31" s="365"/>
      <c r="AE31" s="364" t="s">
        <v>249</v>
      </c>
      <c r="AF31" s="369"/>
      <c r="AG31" s="369"/>
      <c r="AH31" s="369"/>
      <c r="AI31" s="365"/>
      <c r="AJ31" s="364" t="s">
        <v>250</v>
      </c>
      <c r="AK31" s="369"/>
      <c r="AL31" s="369"/>
      <c r="AM31" s="369"/>
      <c r="AN31" s="365"/>
      <c r="AO31" s="29"/>
      <c r="AP31" s="29"/>
      <c r="AQ31" s="29"/>
      <c r="AR31" s="29"/>
      <c r="AS31" s="29"/>
      <c r="AU31" s="401" t="s">
        <v>1184</v>
      </c>
      <c r="BF31">
        <f>BF29+1</f>
        <v>27</v>
      </c>
      <c r="BW31" t="s">
        <v>121</v>
      </c>
    </row>
    <row r="32" spans="1:75" ht="18" customHeight="1" thickTop="1" thickBot="1">
      <c r="A32" s="29"/>
      <c r="B32" s="551" t="s">
        <v>114</v>
      </c>
      <c r="C32" s="551"/>
      <c r="D32" s="551"/>
      <c r="E32" s="551"/>
      <c r="F32" s="552" t="str">
        <f>IF(I32="※リストから選択して下さい","【※選択】","【入力済】")</f>
        <v>【※選択】</v>
      </c>
      <c r="G32" s="552"/>
      <c r="H32" s="552"/>
      <c r="I32" s="462" t="s">
        <v>9</v>
      </c>
      <c r="J32" s="463"/>
      <c r="K32" s="463"/>
      <c r="L32" s="463"/>
      <c r="M32" s="463"/>
      <c r="N32" s="463"/>
      <c r="O32" s="464"/>
      <c r="P32" s="29"/>
      <c r="Q32" s="29"/>
      <c r="R32" s="342" t="s">
        <v>245</v>
      </c>
      <c r="S32" s="342"/>
      <c r="T32" s="342"/>
      <c r="U32" s="343" t="s">
        <v>1137</v>
      </c>
      <c r="V32" s="343"/>
      <c r="W32" s="343"/>
      <c r="X32" s="343"/>
      <c r="Y32" s="343"/>
      <c r="Z32" s="366" t="s">
        <v>1137</v>
      </c>
      <c r="AA32" s="370"/>
      <c r="AB32" s="370"/>
      <c r="AC32" s="370"/>
      <c r="AD32" s="367"/>
      <c r="AE32" s="366" t="s">
        <v>1137</v>
      </c>
      <c r="AF32" s="370"/>
      <c r="AG32" s="370"/>
      <c r="AH32" s="370"/>
      <c r="AI32" s="367"/>
      <c r="AJ32" s="366" t="s">
        <v>1137</v>
      </c>
      <c r="AK32" s="370"/>
      <c r="AL32" s="370"/>
      <c r="AM32" s="370"/>
      <c r="AN32" s="367"/>
      <c r="AO32" s="29"/>
      <c r="AP32" s="29"/>
      <c r="AQ32" s="29"/>
      <c r="AR32" s="29"/>
      <c r="AS32" s="29"/>
      <c r="AU32" s="235" t="s">
        <v>1093</v>
      </c>
      <c r="BF32">
        <f t="shared" si="0"/>
        <v>28</v>
      </c>
      <c r="BW32" t="s">
        <v>122</v>
      </c>
    </row>
    <row r="33" spans="1:75" ht="18" customHeight="1" thickTop="1" thickBot="1">
      <c r="A33" s="29"/>
      <c r="B33" s="551" t="s">
        <v>116</v>
      </c>
      <c r="C33" s="551"/>
      <c r="D33" s="551"/>
      <c r="E33" s="551"/>
      <c r="F33" s="552" t="str">
        <f>IF(OR(I31="カラーガード部門", I31="マーチングパーカッション部門"),"【選択不要】",IF(I32="幼保の部","【選択不要】",IF(I33="※リストから選択して下さい","【※選択】","【入力済】")))</f>
        <v>【※選択】</v>
      </c>
      <c r="G33" s="552"/>
      <c r="H33" s="552"/>
      <c r="I33" s="579" t="s">
        <v>9</v>
      </c>
      <c r="J33" s="580"/>
      <c r="K33" s="580"/>
      <c r="L33" s="580"/>
      <c r="M33" s="580"/>
      <c r="N33" s="580"/>
      <c r="O33" s="581"/>
      <c r="P33" s="29"/>
      <c r="Q33" s="29"/>
      <c r="R33" s="344" t="s">
        <v>246</v>
      </c>
      <c r="S33" s="344"/>
      <c r="T33" s="344"/>
      <c r="U33" s="465" t="s">
        <v>1143</v>
      </c>
      <c r="V33" s="466"/>
      <c r="W33" s="466"/>
      <c r="X33" s="466"/>
      <c r="Y33" s="467"/>
      <c r="Z33" s="468"/>
      <c r="AA33" s="469"/>
      <c r="AB33" s="469"/>
      <c r="AC33" s="469"/>
      <c r="AD33" s="470"/>
      <c r="AE33" s="373" t="s">
        <v>1138</v>
      </c>
      <c r="AF33" s="371"/>
      <c r="AG33" s="371"/>
      <c r="AH33" s="371"/>
      <c r="AI33" s="372"/>
      <c r="AJ33" s="373" t="s">
        <v>1138</v>
      </c>
      <c r="AK33" s="371"/>
      <c r="AL33" s="371"/>
      <c r="AM33" s="371"/>
      <c r="AN33" s="372"/>
      <c r="AO33" s="29"/>
      <c r="AP33" s="29"/>
      <c r="AQ33" s="29"/>
      <c r="AR33" s="29"/>
      <c r="AS33" s="29"/>
      <c r="AU33" s="235" t="s">
        <v>1083</v>
      </c>
      <c r="BF33">
        <f t="shared" si="0"/>
        <v>29</v>
      </c>
      <c r="BW33" t="s">
        <v>117</v>
      </c>
    </row>
    <row r="34" spans="1:75" ht="18" customHeight="1" thickTop="1">
      <c r="A34" s="29"/>
      <c r="B34" s="211"/>
      <c r="C34" s="211"/>
      <c r="D34" s="211"/>
      <c r="E34" s="211"/>
      <c r="F34" s="212"/>
      <c r="G34" s="212"/>
      <c r="H34" s="212"/>
      <c r="I34" s="212"/>
      <c r="J34" s="212"/>
      <c r="K34" s="212"/>
      <c r="L34" s="212"/>
      <c r="M34" s="212"/>
      <c r="N34" s="212"/>
      <c r="O34" s="212"/>
      <c r="P34" s="29"/>
      <c r="Q34" s="29"/>
      <c r="R34" s="345" t="s">
        <v>247</v>
      </c>
      <c r="S34" s="345"/>
      <c r="T34" s="345"/>
      <c r="U34" s="346" t="s">
        <v>1158</v>
      </c>
      <c r="V34" s="346"/>
      <c r="W34" s="346"/>
      <c r="X34" s="346"/>
      <c r="Y34" s="346"/>
      <c r="Z34" s="374" t="s">
        <v>1159</v>
      </c>
      <c r="AA34" s="375"/>
      <c r="AB34" s="375"/>
      <c r="AC34" s="375"/>
      <c r="AD34" s="376"/>
      <c r="AE34" s="374" t="s">
        <v>1160</v>
      </c>
      <c r="AF34" s="375"/>
      <c r="AG34" s="375"/>
      <c r="AH34" s="375"/>
      <c r="AI34" s="376"/>
      <c r="AJ34" s="374" t="s">
        <v>1160</v>
      </c>
      <c r="AK34" s="375"/>
      <c r="AL34" s="375"/>
      <c r="AM34" s="375"/>
      <c r="AN34" s="376"/>
      <c r="AO34" s="29"/>
      <c r="AP34" s="29"/>
      <c r="AQ34" s="29"/>
      <c r="AR34" s="29"/>
      <c r="AS34" s="29"/>
      <c r="AU34" s="235" t="s">
        <v>1094</v>
      </c>
      <c r="BF34">
        <f t="shared" si="0"/>
        <v>30</v>
      </c>
      <c r="BW34" t="s">
        <v>123</v>
      </c>
    </row>
    <row r="35" spans="1:75" ht="18" customHeight="1">
      <c r="A35" s="29"/>
      <c r="B35" s="211"/>
      <c r="C35" s="211"/>
      <c r="D35" s="211"/>
      <c r="E35" s="211"/>
      <c r="F35" s="212"/>
      <c r="G35" s="212"/>
      <c r="H35" s="212"/>
      <c r="I35" s="212"/>
      <c r="J35" s="212"/>
      <c r="K35" s="212"/>
      <c r="L35" s="212"/>
      <c r="M35" s="212"/>
      <c r="N35" s="212"/>
      <c r="O35" s="212"/>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U35" s="235" t="s">
        <v>1095</v>
      </c>
    </row>
    <row r="36" spans="1:75" ht="18" customHeight="1" thickBot="1">
      <c r="A36" s="29"/>
      <c r="B36" s="223" t="s">
        <v>261</v>
      </c>
      <c r="C36" s="211"/>
      <c r="D36" s="211"/>
      <c r="E36" s="211"/>
      <c r="F36" s="212"/>
      <c r="G36" s="212"/>
      <c r="H36" s="212"/>
      <c r="I36" s="212"/>
      <c r="J36" s="212"/>
      <c r="K36" s="212"/>
      <c r="L36" s="212"/>
      <c r="M36" s="212"/>
      <c r="N36" s="212"/>
      <c r="O36" s="212"/>
      <c r="P36" s="29"/>
      <c r="Q36" s="29"/>
      <c r="R36" s="29"/>
      <c r="S36" s="223" t="s">
        <v>1264</v>
      </c>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U36" s="235" t="s">
        <v>1272</v>
      </c>
      <c r="BF36">
        <f>BF34+1</f>
        <v>31</v>
      </c>
      <c r="BW36" t="s">
        <v>124</v>
      </c>
    </row>
    <row r="37" spans="1:75" ht="18" customHeight="1" thickTop="1" thickBot="1">
      <c r="A37" s="29"/>
      <c r="B37" s="551" t="s">
        <v>262</v>
      </c>
      <c r="C37" s="551"/>
      <c r="D37" s="551"/>
      <c r="E37" s="551"/>
      <c r="F37" s="551"/>
      <c r="G37" s="552" t="str">
        <f>IF(OR(I31="カラーガード部門", I31="マーチングパーカッション部門"),"【選択不要】",IF(J37="※リストから選択して下さい","【※選択】","【入力済】"))</f>
        <v>【※選択】</v>
      </c>
      <c r="H37" s="552"/>
      <c r="I37" s="593"/>
      <c r="J37" s="462" t="s">
        <v>9</v>
      </c>
      <c r="K37" s="463"/>
      <c r="L37" s="463"/>
      <c r="M37" s="463"/>
      <c r="N37" s="463"/>
      <c r="O37" s="463"/>
      <c r="P37" s="464"/>
      <c r="Q37" s="29"/>
      <c r="R37" s="29"/>
      <c r="S37" s="29"/>
      <c r="T37" s="462" t="s">
        <v>9</v>
      </c>
      <c r="U37" s="463"/>
      <c r="V37" s="463"/>
      <c r="W37" s="463"/>
      <c r="X37" s="463"/>
      <c r="Y37" s="463"/>
      <c r="Z37" s="464"/>
      <c r="AA37" s="29"/>
      <c r="AB37" s="29"/>
      <c r="AC37" s="29"/>
      <c r="AD37" s="29"/>
      <c r="AE37" s="29"/>
      <c r="AF37" s="29"/>
      <c r="AG37" s="29"/>
      <c r="AH37" s="29"/>
      <c r="AI37" s="29"/>
      <c r="AJ37" s="29"/>
      <c r="AK37" s="29"/>
      <c r="AL37" s="29"/>
      <c r="AM37" s="29"/>
      <c r="AN37" s="29"/>
      <c r="AO37" s="29"/>
      <c r="AP37" s="29"/>
      <c r="AQ37" s="29"/>
      <c r="AR37" s="29"/>
      <c r="AS37" s="29"/>
      <c r="AU37" s="235" t="s">
        <v>1273</v>
      </c>
      <c r="AV37" s="225"/>
      <c r="BF37">
        <f t="shared" si="0"/>
        <v>32</v>
      </c>
      <c r="BW37" t="s">
        <v>129</v>
      </c>
    </row>
    <row r="38" spans="1:75" ht="18" customHeight="1" thickTop="1" thickBot="1">
      <c r="A38" s="29"/>
      <c r="B38" s="551" t="s">
        <v>259</v>
      </c>
      <c r="C38" s="551"/>
      <c r="D38" s="551"/>
      <c r="E38" s="551"/>
      <c r="F38" s="551"/>
      <c r="G38" s="552" t="str">
        <f>IF(OR(I31="カラーガード部門", I31="マーチングパーカッション部門"),"【選択不要】",IF(J38="※リストから選択して下さい","【※選択】","【入力済】"))</f>
        <v>【※選択】</v>
      </c>
      <c r="H38" s="552"/>
      <c r="I38" s="593"/>
      <c r="J38" s="462" t="s">
        <v>9</v>
      </c>
      <c r="K38" s="463"/>
      <c r="L38" s="463"/>
      <c r="M38" s="463"/>
      <c r="N38" s="463"/>
      <c r="O38" s="463"/>
      <c r="P38" s="464"/>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U38" s="235" t="s">
        <v>1128</v>
      </c>
      <c r="AV38" s="225"/>
      <c r="BF38">
        <f t="shared" si="0"/>
        <v>33</v>
      </c>
      <c r="BW38" t="s">
        <v>130</v>
      </c>
    </row>
    <row r="39" spans="1:75" ht="10.25" customHeight="1" thickTop="1">
      <c r="A39" s="29"/>
      <c r="B39" s="211"/>
      <c r="C39" s="211"/>
      <c r="D39" s="211"/>
      <c r="E39" s="211"/>
      <c r="F39" s="212"/>
      <c r="G39" s="212"/>
      <c r="H39" s="212"/>
      <c r="I39" s="212"/>
      <c r="J39" s="212"/>
      <c r="K39" s="212"/>
      <c r="L39" s="212"/>
      <c r="M39" s="212"/>
      <c r="N39" s="212"/>
      <c r="O39" s="212"/>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U39" s="235" t="s">
        <v>1096</v>
      </c>
      <c r="AV39" s="225"/>
      <c r="BF39">
        <f t="shared" ref="BF39:BF102" si="2">BF38+1</f>
        <v>34</v>
      </c>
      <c r="BW39" t="s">
        <v>131</v>
      </c>
    </row>
    <row r="40" spans="1:75">
      <c r="A40" s="3"/>
      <c r="B40" s="39"/>
      <c r="C40" s="39"/>
      <c r="D40" s="39"/>
      <c r="E40" s="39"/>
      <c r="F40" s="40"/>
      <c r="G40" s="40"/>
      <c r="H40" s="40"/>
      <c r="I40" s="40"/>
      <c r="J40" s="40"/>
      <c r="K40" s="40"/>
      <c r="L40" s="40"/>
      <c r="M40" s="40"/>
      <c r="N40" s="40"/>
      <c r="O40" s="40"/>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U40" s="235" t="s">
        <v>1140</v>
      </c>
      <c r="AV40" s="232"/>
      <c r="BF40">
        <f t="shared" si="2"/>
        <v>35</v>
      </c>
      <c r="BW40" t="s">
        <v>132</v>
      </c>
    </row>
    <row r="41" spans="1:75" ht="28">
      <c r="A41" s="224" t="s">
        <v>955</v>
      </c>
      <c r="B41" s="4"/>
      <c r="C41" s="4"/>
      <c r="D41" s="4"/>
      <c r="E41" s="4"/>
      <c r="F41" s="4"/>
      <c r="G41" s="4"/>
      <c r="H41" s="4"/>
      <c r="I41" s="4"/>
      <c r="J41" s="4"/>
      <c r="K41" s="4"/>
      <c r="L41" s="9"/>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U41" s="235" t="s">
        <v>900</v>
      </c>
      <c r="BF41">
        <f t="shared" si="2"/>
        <v>36</v>
      </c>
      <c r="BW41" t="s">
        <v>133</v>
      </c>
    </row>
    <row r="42" spans="1:75" ht="10.25" customHeight="1">
      <c r="A42" s="226"/>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U42" s="235" t="s">
        <v>901</v>
      </c>
      <c r="AW42" s="225"/>
      <c r="BF42">
        <f t="shared" si="2"/>
        <v>37</v>
      </c>
      <c r="BW42" t="s">
        <v>134</v>
      </c>
    </row>
    <row r="43" spans="1:75" ht="10.25" customHeight="1">
      <c r="A43" s="4"/>
      <c r="B43" s="30"/>
      <c r="C43" s="30"/>
      <c r="D43" s="30"/>
      <c r="E43" s="30"/>
      <c r="F43" s="4"/>
      <c r="G43" s="4"/>
      <c r="H43" s="9"/>
      <c r="I43" s="9"/>
      <c r="J43" s="9"/>
      <c r="K43" s="9"/>
      <c r="L43" s="9"/>
      <c r="M43" s="9"/>
      <c r="N43" s="9"/>
      <c r="O43" s="9"/>
      <c r="P43" s="9"/>
      <c r="Q43" s="9"/>
      <c r="R43" s="9"/>
      <c r="S43" s="9"/>
      <c r="T43" s="9"/>
      <c r="U43" s="9"/>
      <c r="V43" s="9"/>
      <c r="W43" s="9"/>
      <c r="X43" s="4"/>
      <c r="Y43" s="4"/>
      <c r="Z43" s="4"/>
      <c r="AA43" s="4"/>
      <c r="AB43" s="4"/>
      <c r="AC43" s="4"/>
      <c r="AD43" s="4"/>
      <c r="AE43" s="4"/>
      <c r="AF43" s="4"/>
      <c r="AG43" s="4"/>
      <c r="AH43" s="4"/>
      <c r="AI43" s="4"/>
      <c r="AJ43" s="4"/>
      <c r="AK43" s="4"/>
      <c r="AL43" s="4"/>
      <c r="AM43" s="4"/>
      <c r="AN43" s="4"/>
      <c r="AO43" s="4"/>
      <c r="AP43" s="4"/>
      <c r="AQ43" s="4"/>
      <c r="AR43" s="4"/>
      <c r="AS43" s="4"/>
      <c r="AU43" s="235" t="s">
        <v>902</v>
      </c>
      <c r="AW43" s="225"/>
      <c r="BF43">
        <f t="shared" si="2"/>
        <v>38</v>
      </c>
      <c r="BW43" t="s">
        <v>135</v>
      </c>
    </row>
    <row r="44" spans="1:75" ht="16" thickBot="1">
      <c r="A44" s="4"/>
      <c r="B44" s="57" t="s">
        <v>956</v>
      </c>
      <c r="C44" s="4"/>
      <c r="D44" s="4"/>
      <c r="E44" s="4"/>
      <c r="F44" s="4"/>
      <c r="G44" s="4"/>
      <c r="H44" s="4"/>
      <c r="I44" s="4"/>
      <c r="J44" s="4"/>
      <c r="K44" s="9"/>
      <c r="M44" s="9"/>
      <c r="N44" s="9"/>
      <c r="O44" s="9"/>
      <c r="P44" s="9"/>
      <c r="Q44" s="9"/>
      <c r="R44" s="9"/>
      <c r="S44" s="9"/>
      <c r="T44" s="4"/>
      <c r="U44" s="4"/>
      <c r="V44" s="4"/>
      <c r="W44" s="4"/>
      <c r="X44" s="4"/>
      <c r="Y44" s="4"/>
      <c r="Z44" s="4"/>
      <c r="AA44" s="4"/>
      <c r="AB44" s="4"/>
      <c r="AC44" s="4"/>
      <c r="AD44" s="4"/>
      <c r="AE44" s="7"/>
      <c r="AF44" s="4"/>
      <c r="AG44" s="4"/>
      <c r="AH44" s="4"/>
      <c r="AI44" s="4"/>
      <c r="AJ44" s="4"/>
      <c r="AK44" s="4"/>
      <c r="AL44" s="4"/>
      <c r="AM44" s="4"/>
      <c r="AN44" s="4"/>
      <c r="AO44" s="4"/>
      <c r="AP44" s="4"/>
      <c r="AQ44" s="4"/>
      <c r="AR44" s="4"/>
      <c r="AS44" s="4"/>
      <c r="AU44" s="235" t="s">
        <v>1097</v>
      </c>
      <c r="BF44">
        <f t="shared" si="2"/>
        <v>39</v>
      </c>
      <c r="BW44" t="s">
        <v>136</v>
      </c>
    </row>
    <row r="45" spans="1:75" ht="16" thickBot="1">
      <c r="A45" s="4"/>
      <c r="B45" s="30"/>
      <c r="C45" s="30"/>
      <c r="D45" s="594" t="s">
        <v>125</v>
      </c>
      <c r="E45" s="595"/>
      <c r="F45" s="595" t="s">
        <v>126</v>
      </c>
      <c r="G45" s="595"/>
      <c r="H45" s="595"/>
      <c r="I45" s="595" t="s">
        <v>44</v>
      </c>
      <c r="J45" s="595"/>
      <c r="K45" s="595"/>
      <c r="L45" s="595"/>
      <c r="M45" s="595"/>
      <c r="N45" s="595"/>
      <c r="O45" s="595" t="s">
        <v>127</v>
      </c>
      <c r="P45" s="595"/>
      <c r="Q45" s="595" t="s">
        <v>128</v>
      </c>
      <c r="R45" s="595"/>
      <c r="S45" s="596"/>
      <c r="T45" s="9"/>
      <c r="U45" s="9"/>
      <c r="V45" s="227" t="s">
        <v>137</v>
      </c>
      <c r="W45" s="233"/>
      <c r="X45" s="233"/>
      <c r="Y45" s="233"/>
      <c r="Z45" s="233"/>
      <c r="AA45" s="233"/>
      <c r="AB45" s="233"/>
      <c r="AC45" s="233"/>
      <c r="AD45" s="233"/>
      <c r="AE45" s="233"/>
      <c r="AF45" s="233"/>
      <c r="AG45" s="233"/>
      <c r="AH45" s="233"/>
      <c r="AI45" s="233"/>
      <c r="AJ45" s="4"/>
      <c r="AK45" s="6"/>
      <c r="AL45" s="6"/>
      <c r="AM45" s="6"/>
      <c r="AN45" s="6"/>
      <c r="AO45" s="6"/>
      <c r="AP45" s="6"/>
      <c r="AQ45" s="6"/>
      <c r="AR45" s="4"/>
      <c r="AS45" s="4"/>
      <c r="AU45" s="235" t="s">
        <v>1098</v>
      </c>
      <c r="BF45">
        <f t="shared" si="2"/>
        <v>40</v>
      </c>
      <c r="BW45" t="s">
        <v>138</v>
      </c>
    </row>
    <row r="46" spans="1:75" ht="15" customHeight="1" thickTop="1">
      <c r="A46" s="4"/>
      <c r="B46" s="4"/>
      <c r="C46" s="4"/>
      <c r="D46" s="587">
        <v>1</v>
      </c>
      <c r="E46" s="588"/>
      <c r="F46" s="589" t="str">
        <f>IF(I46="","",IF(O46="-","【※選択】",IF(Q46="-","【※選択】","【入力済】")))</f>
        <v/>
      </c>
      <c r="G46" s="589"/>
      <c r="H46" s="589"/>
      <c r="I46" s="590"/>
      <c r="J46" s="591"/>
      <c r="K46" s="591"/>
      <c r="L46" s="591"/>
      <c r="M46" s="591"/>
      <c r="N46" s="592"/>
      <c r="O46" s="545" t="s">
        <v>10</v>
      </c>
      <c r="P46" s="544"/>
      <c r="Q46" s="546" t="s">
        <v>10</v>
      </c>
      <c r="R46" s="546"/>
      <c r="S46" s="547"/>
      <c r="T46" s="9"/>
      <c r="U46" s="9"/>
      <c r="V46" s="228" t="s">
        <v>1017</v>
      </c>
      <c r="W46" s="228"/>
      <c r="X46" s="233"/>
      <c r="Y46" s="233"/>
      <c r="Z46" s="233"/>
      <c r="AA46" s="233"/>
      <c r="AB46" s="233"/>
      <c r="AC46" s="233"/>
      <c r="AD46" s="233"/>
      <c r="AE46" s="233"/>
      <c r="AF46" s="233"/>
      <c r="AG46" s="233"/>
      <c r="AH46" s="233"/>
      <c r="AI46" s="233"/>
      <c r="AJ46" s="4"/>
      <c r="AK46" s="6"/>
      <c r="AL46" s="6"/>
      <c r="AM46" s="6"/>
      <c r="AN46" s="6"/>
      <c r="AO46" s="6"/>
      <c r="AP46" s="6"/>
      <c r="AQ46" s="6"/>
      <c r="AR46" s="233"/>
      <c r="AS46" s="4"/>
      <c r="AU46" s="235" t="s">
        <v>1059</v>
      </c>
      <c r="BF46">
        <f t="shared" si="2"/>
        <v>41</v>
      </c>
      <c r="BW46" t="s">
        <v>139</v>
      </c>
    </row>
    <row r="47" spans="1:75" ht="15" customHeight="1">
      <c r="A47" s="4"/>
      <c r="B47" s="4"/>
      <c r="C47" s="4"/>
      <c r="D47" s="539">
        <f t="shared" ref="D47:D110" si="3">D46+1</f>
        <v>2</v>
      </c>
      <c r="E47" s="540"/>
      <c r="F47" s="541" t="str">
        <f t="shared" ref="F47:F77" si="4">IF(I47="","",IF(O47="-","【※選択】",IF(Q47="-","【※選択】","【入力済】")))</f>
        <v/>
      </c>
      <c r="G47" s="541"/>
      <c r="H47" s="541"/>
      <c r="I47" s="542"/>
      <c r="J47" s="543"/>
      <c r="K47" s="543"/>
      <c r="L47" s="543"/>
      <c r="M47" s="543"/>
      <c r="N47" s="544"/>
      <c r="O47" s="545" t="s">
        <v>10</v>
      </c>
      <c r="P47" s="544"/>
      <c r="Q47" s="546" t="s">
        <v>10</v>
      </c>
      <c r="R47" s="546"/>
      <c r="S47" s="547"/>
      <c r="T47" s="9"/>
      <c r="U47" s="9"/>
      <c r="V47" s="233" t="s">
        <v>141</v>
      </c>
      <c r="W47" s="229"/>
      <c r="X47" s="233"/>
      <c r="Y47" s="233"/>
      <c r="Z47" s="233"/>
      <c r="AA47" s="233"/>
      <c r="AB47" s="233"/>
      <c r="AC47" s="229"/>
      <c r="AD47" s="229"/>
      <c r="AE47" s="229"/>
      <c r="AF47" s="229"/>
      <c r="AG47" s="233"/>
      <c r="AH47" s="233"/>
      <c r="AI47" s="233"/>
      <c r="AJ47" s="4"/>
      <c r="AK47" s="233"/>
      <c r="AL47" s="233"/>
      <c r="AM47" s="233"/>
      <c r="AN47" s="233"/>
      <c r="AO47" s="233"/>
      <c r="AP47" s="233"/>
      <c r="AQ47" s="233"/>
      <c r="AR47" s="233"/>
      <c r="AS47" s="4"/>
      <c r="AU47" s="235" t="s">
        <v>1099</v>
      </c>
      <c r="BF47">
        <f t="shared" si="2"/>
        <v>42</v>
      </c>
      <c r="BW47" t="s">
        <v>140</v>
      </c>
    </row>
    <row r="48" spans="1:75" ht="15" customHeight="1">
      <c r="A48" s="4"/>
      <c r="B48" s="4"/>
      <c r="C48" s="4"/>
      <c r="D48" s="539">
        <f t="shared" si="3"/>
        <v>3</v>
      </c>
      <c r="E48" s="540"/>
      <c r="F48" s="541" t="str">
        <f t="shared" si="4"/>
        <v/>
      </c>
      <c r="G48" s="541"/>
      <c r="H48" s="541"/>
      <c r="I48" s="542"/>
      <c r="J48" s="543"/>
      <c r="K48" s="543"/>
      <c r="L48" s="543"/>
      <c r="M48" s="543"/>
      <c r="N48" s="544"/>
      <c r="O48" s="545" t="s">
        <v>10</v>
      </c>
      <c r="P48" s="544"/>
      <c r="Q48" s="546" t="s">
        <v>10</v>
      </c>
      <c r="R48" s="546"/>
      <c r="S48" s="547"/>
      <c r="T48" s="9"/>
      <c r="U48" s="9"/>
      <c r="V48" s="233" t="s">
        <v>143</v>
      </c>
      <c r="W48" s="4"/>
      <c r="X48" s="229"/>
      <c r="Y48" s="229"/>
      <c r="Z48" s="229"/>
      <c r="AA48" s="229"/>
      <c r="AB48" s="229"/>
      <c r="AC48" s="229"/>
      <c r="AD48" s="229"/>
      <c r="AE48" s="229"/>
      <c r="AF48" s="229"/>
      <c r="AG48" s="233"/>
      <c r="AH48" s="233"/>
      <c r="AI48" s="233"/>
      <c r="AJ48" s="4"/>
      <c r="AK48" s="233"/>
      <c r="AL48" s="233"/>
      <c r="AM48" s="233"/>
      <c r="AN48" s="233"/>
      <c r="AO48" s="233"/>
      <c r="AP48" s="233"/>
      <c r="AQ48" s="233"/>
      <c r="AR48" s="233"/>
      <c r="AS48" s="4"/>
      <c r="AU48" s="235" t="s">
        <v>1085</v>
      </c>
      <c r="BF48">
        <f t="shared" si="2"/>
        <v>43</v>
      </c>
      <c r="BW48" t="s">
        <v>142</v>
      </c>
    </row>
    <row r="49" spans="1:75" ht="15" customHeight="1">
      <c r="A49" s="4"/>
      <c r="B49" s="4"/>
      <c r="C49" s="4"/>
      <c r="D49" s="539">
        <f t="shared" si="3"/>
        <v>4</v>
      </c>
      <c r="E49" s="540"/>
      <c r="F49" s="541" t="str">
        <f t="shared" si="4"/>
        <v/>
      </c>
      <c r="G49" s="541"/>
      <c r="H49" s="541"/>
      <c r="I49" s="542"/>
      <c r="J49" s="543"/>
      <c r="K49" s="543"/>
      <c r="L49" s="543"/>
      <c r="M49" s="543"/>
      <c r="N49" s="544"/>
      <c r="O49" s="545" t="s">
        <v>10</v>
      </c>
      <c r="P49" s="544"/>
      <c r="Q49" s="546" t="s">
        <v>10</v>
      </c>
      <c r="R49" s="546"/>
      <c r="S49" s="547"/>
      <c r="T49" s="9"/>
      <c r="U49" s="9"/>
      <c r="V49" s="233" t="s">
        <v>145</v>
      </c>
      <c r="W49" s="230"/>
      <c r="X49" s="4"/>
      <c r="Y49" s="4"/>
      <c r="Z49" s="4"/>
      <c r="AA49" s="4"/>
      <c r="AB49" s="4"/>
      <c r="AC49" s="4"/>
      <c r="AD49" s="4"/>
      <c r="AE49" s="4"/>
      <c r="AF49" s="4"/>
      <c r="AG49" s="4"/>
      <c r="AH49" s="4"/>
      <c r="AI49" s="4"/>
      <c r="AJ49" s="4"/>
      <c r="AK49" s="233"/>
      <c r="AL49" s="233"/>
      <c r="AM49" s="233"/>
      <c r="AN49" s="233"/>
      <c r="AO49" s="233"/>
      <c r="AP49" s="233"/>
      <c r="AQ49" s="233"/>
      <c r="AR49" s="233"/>
      <c r="AS49" s="4"/>
      <c r="AU49" s="235" t="s">
        <v>1100</v>
      </c>
      <c r="BF49">
        <f t="shared" si="2"/>
        <v>44</v>
      </c>
      <c r="BW49" t="s">
        <v>144</v>
      </c>
    </row>
    <row r="50" spans="1:75" ht="15" customHeight="1">
      <c r="A50" s="4"/>
      <c r="B50" s="4"/>
      <c r="C50" s="4"/>
      <c r="D50" s="539">
        <f t="shared" si="3"/>
        <v>5</v>
      </c>
      <c r="E50" s="540"/>
      <c r="F50" s="541" t="str">
        <f t="shared" si="4"/>
        <v/>
      </c>
      <c r="G50" s="541"/>
      <c r="H50" s="541"/>
      <c r="I50" s="542"/>
      <c r="J50" s="543"/>
      <c r="K50" s="543"/>
      <c r="L50" s="543"/>
      <c r="M50" s="543"/>
      <c r="N50" s="544"/>
      <c r="O50" s="545" t="s">
        <v>10</v>
      </c>
      <c r="P50" s="544"/>
      <c r="Q50" s="546" t="s">
        <v>10</v>
      </c>
      <c r="R50" s="546"/>
      <c r="S50" s="547"/>
      <c r="T50" s="9"/>
      <c r="U50" s="9"/>
      <c r="V50" s="233" t="s">
        <v>147</v>
      </c>
      <c r="W50" s="230"/>
      <c r="X50" s="230"/>
      <c r="Y50" s="230"/>
      <c r="Z50" s="230"/>
      <c r="AA50" s="231"/>
      <c r="AB50" s="231"/>
      <c r="AC50" s="231"/>
      <c r="AD50" s="231"/>
      <c r="AE50" s="231"/>
      <c r="AF50" s="231"/>
      <c r="AG50" s="231"/>
      <c r="AH50" s="231"/>
      <c r="AI50" s="231"/>
      <c r="AJ50" s="231"/>
      <c r="AK50" s="233"/>
      <c r="AL50" s="233"/>
      <c r="AM50" s="233"/>
      <c r="AN50" s="233"/>
      <c r="AO50" s="233"/>
      <c r="AP50" s="233"/>
      <c r="AQ50" s="233"/>
      <c r="AR50" s="233"/>
      <c r="AS50" s="4"/>
      <c r="AU50" s="235" t="s">
        <v>1274</v>
      </c>
      <c r="BF50">
        <f t="shared" si="2"/>
        <v>45</v>
      </c>
      <c r="BW50" t="s">
        <v>146</v>
      </c>
    </row>
    <row r="51" spans="1:75" ht="15" customHeight="1">
      <c r="A51" s="4"/>
      <c r="B51" s="4"/>
      <c r="C51" s="4"/>
      <c r="D51" s="539">
        <f t="shared" si="3"/>
        <v>6</v>
      </c>
      <c r="E51" s="540"/>
      <c r="F51" s="541" t="str">
        <f t="shared" si="4"/>
        <v/>
      </c>
      <c r="G51" s="541"/>
      <c r="H51" s="541"/>
      <c r="I51" s="542"/>
      <c r="J51" s="543"/>
      <c r="K51" s="543"/>
      <c r="L51" s="543"/>
      <c r="M51" s="543"/>
      <c r="N51" s="544"/>
      <c r="O51" s="545" t="s">
        <v>10</v>
      </c>
      <c r="P51" s="544"/>
      <c r="Q51" s="546" t="s">
        <v>10</v>
      </c>
      <c r="R51" s="546"/>
      <c r="S51" s="547"/>
      <c r="T51" s="9"/>
      <c r="U51" s="9"/>
      <c r="V51" s="233" t="s">
        <v>1078</v>
      </c>
      <c r="W51" s="230"/>
      <c r="X51" s="230"/>
      <c r="Y51" s="230"/>
      <c r="Z51" s="230"/>
      <c r="AA51" s="231"/>
      <c r="AB51" s="231"/>
      <c r="AC51" s="231"/>
      <c r="AD51" s="231"/>
      <c r="AE51" s="231"/>
      <c r="AF51" s="231"/>
      <c r="AG51" s="231"/>
      <c r="AH51" s="231"/>
      <c r="AI51" s="231"/>
      <c r="AJ51" s="231"/>
      <c r="AK51" s="233"/>
      <c r="AL51" s="233"/>
      <c r="AM51" s="233"/>
      <c r="AN51" s="233"/>
      <c r="AO51" s="233"/>
      <c r="AP51" s="233"/>
      <c r="AQ51" s="233"/>
      <c r="AR51" s="233"/>
      <c r="AS51" s="4"/>
      <c r="AU51" s="235" t="s">
        <v>1129</v>
      </c>
      <c r="BF51">
        <f t="shared" si="2"/>
        <v>46</v>
      </c>
      <c r="BW51" t="s">
        <v>9</v>
      </c>
    </row>
    <row r="52" spans="1:75" ht="15" customHeight="1">
      <c r="A52" s="4"/>
      <c r="B52" s="4"/>
      <c r="C52" s="4"/>
      <c r="D52" s="539">
        <f t="shared" si="3"/>
        <v>7</v>
      </c>
      <c r="E52" s="540"/>
      <c r="F52" s="541" t="str">
        <f t="shared" si="4"/>
        <v/>
      </c>
      <c r="G52" s="541"/>
      <c r="H52" s="541"/>
      <c r="I52" s="542"/>
      <c r="J52" s="543"/>
      <c r="K52" s="543"/>
      <c r="L52" s="543"/>
      <c r="M52" s="543"/>
      <c r="N52" s="544"/>
      <c r="O52" s="545" t="s">
        <v>10</v>
      </c>
      <c r="P52" s="544"/>
      <c r="Q52" s="546" t="s">
        <v>10</v>
      </c>
      <c r="R52" s="546"/>
      <c r="S52" s="547"/>
      <c r="T52" s="9"/>
      <c r="U52" s="9"/>
      <c r="V52" s="233" t="s">
        <v>148</v>
      </c>
      <c r="W52" s="4"/>
      <c r="X52" s="230"/>
      <c r="Y52" s="230"/>
      <c r="Z52" s="230"/>
      <c r="AA52" s="231"/>
      <c r="AB52" s="231"/>
      <c r="AC52" s="231"/>
      <c r="AD52" s="231"/>
      <c r="AE52" s="231"/>
      <c r="AF52" s="231"/>
      <c r="AG52" s="231"/>
      <c r="AH52" s="231"/>
      <c r="AI52" s="231"/>
      <c r="AJ52" s="231"/>
      <c r="AK52" s="233"/>
      <c r="AL52" s="233"/>
      <c r="AM52" s="233"/>
      <c r="AN52" s="233"/>
      <c r="AO52" s="233"/>
      <c r="AP52" s="233"/>
      <c r="AQ52" s="233"/>
      <c r="AR52" s="233"/>
      <c r="AS52" s="4"/>
      <c r="AU52" s="235" t="s">
        <v>1084</v>
      </c>
      <c r="BF52">
        <f t="shared" si="2"/>
        <v>47</v>
      </c>
    </row>
    <row r="53" spans="1:75" ht="15" customHeight="1">
      <c r="A53" s="4"/>
      <c r="B53" s="4"/>
      <c r="C53" s="4"/>
      <c r="D53" s="539">
        <f t="shared" si="3"/>
        <v>8</v>
      </c>
      <c r="E53" s="540"/>
      <c r="F53" s="541" t="str">
        <f t="shared" si="4"/>
        <v/>
      </c>
      <c r="G53" s="541"/>
      <c r="H53" s="541"/>
      <c r="I53" s="542"/>
      <c r="J53" s="543"/>
      <c r="K53" s="543"/>
      <c r="L53" s="543"/>
      <c r="M53" s="543"/>
      <c r="N53" s="544"/>
      <c r="O53" s="545" t="s">
        <v>10</v>
      </c>
      <c r="P53" s="544"/>
      <c r="Q53" s="546" t="s">
        <v>10</v>
      </c>
      <c r="R53" s="546"/>
      <c r="S53" s="547"/>
      <c r="T53" s="9"/>
      <c r="U53" s="9"/>
      <c r="V53" s="233" t="s">
        <v>149</v>
      </c>
      <c r="W53" s="4"/>
      <c r="X53" s="4"/>
      <c r="Y53" s="4"/>
      <c r="Z53" s="4"/>
      <c r="AA53" s="4"/>
      <c r="AB53" s="4"/>
      <c r="AC53" s="4"/>
      <c r="AD53" s="4"/>
      <c r="AE53" s="4"/>
      <c r="AF53" s="4"/>
      <c r="AG53" s="4"/>
      <c r="AH53" s="4"/>
      <c r="AI53" s="4"/>
      <c r="AJ53" s="4"/>
      <c r="AK53" s="233"/>
      <c r="AL53" s="233"/>
      <c r="AM53" s="233"/>
      <c r="AN53" s="233"/>
      <c r="AO53" s="233"/>
      <c r="AP53" s="233"/>
      <c r="AQ53" s="233"/>
      <c r="AR53" s="233"/>
      <c r="AS53" s="4"/>
      <c r="AT53" s="232"/>
      <c r="AU53" s="235" t="s">
        <v>1101</v>
      </c>
      <c r="BF53">
        <f t="shared" si="2"/>
        <v>48</v>
      </c>
    </row>
    <row r="54" spans="1:75" ht="15" customHeight="1">
      <c r="A54" s="4"/>
      <c r="B54" s="4"/>
      <c r="C54" s="4"/>
      <c r="D54" s="539">
        <f t="shared" si="3"/>
        <v>9</v>
      </c>
      <c r="E54" s="540"/>
      <c r="F54" s="541" t="str">
        <f t="shared" si="4"/>
        <v/>
      </c>
      <c r="G54" s="541"/>
      <c r="H54" s="541"/>
      <c r="I54" s="542"/>
      <c r="J54" s="543"/>
      <c r="K54" s="543"/>
      <c r="L54" s="543"/>
      <c r="M54" s="543"/>
      <c r="N54" s="544"/>
      <c r="O54" s="545" t="s">
        <v>10</v>
      </c>
      <c r="P54" s="544"/>
      <c r="Q54" s="546" t="s">
        <v>10</v>
      </c>
      <c r="R54" s="546"/>
      <c r="S54" s="547"/>
      <c r="T54" s="9"/>
      <c r="U54" s="9"/>
      <c r="V54" s="233" t="s">
        <v>150</v>
      </c>
      <c r="W54" s="4"/>
      <c r="X54" s="4"/>
      <c r="Y54" s="4"/>
      <c r="Z54" s="4"/>
      <c r="AA54" s="4"/>
      <c r="AB54" s="4"/>
      <c r="AC54" s="4"/>
      <c r="AD54" s="4"/>
      <c r="AE54" s="4"/>
      <c r="AF54" s="4"/>
      <c r="AG54" s="4"/>
      <c r="AH54" s="4"/>
      <c r="AI54" s="4"/>
      <c r="AJ54" s="4"/>
      <c r="AK54" s="233"/>
      <c r="AL54" s="233"/>
      <c r="AM54" s="233"/>
      <c r="AN54" s="233"/>
      <c r="AO54" s="233"/>
      <c r="AP54" s="233"/>
      <c r="AQ54" s="233"/>
      <c r="AR54" s="233"/>
      <c r="AS54" s="4"/>
      <c r="AT54" s="232"/>
      <c r="AU54" s="235" t="s">
        <v>1275</v>
      </c>
      <c r="BF54">
        <f t="shared" si="2"/>
        <v>49</v>
      </c>
    </row>
    <row r="55" spans="1:75" ht="15" customHeight="1">
      <c r="A55" s="4"/>
      <c r="B55" s="4"/>
      <c r="C55" s="4"/>
      <c r="D55" s="539">
        <f t="shared" si="3"/>
        <v>10</v>
      </c>
      <c r="E55" s="540"/>
      <c r="F55" s="541" t="str">
        <f t="shared" si="4"/>
        <v/>
      </c>
      <c r="G55" s="541"/>
      <c r="H55" s="541"/>
      <c r="I55" s="542"/>
      <c r="J55" s="543"/>
      <c r="K55" s="543"/>
      <c r="L55" s="543"/>
      <c r="M55" s="543"/>
      <c r="N55" s="544"/>
      <c r="O55" s="545" t="s">
        <v>10</v>
      </c>
      <c r="P55" s="544"/>
      <c r="Q55" s="546" t="s">
        <v>10</v>
      </c>
      <c r="R55" s="546"/>
      <c r="S55" s="547"/>
      <c r="T55" s="9"/>
      <c r="U55" s="9"/>
      <c r="V55" s="233" t="s">
        <v>151</v>
      </c>
      <c r="W55" s="4"/>
      <c r="X55" s="4"/>
      <c r="Y55" s="4"/>
      <c r="Z55" s="4"/>
      <c r="AA55" s="4"/>
      <c r="AB55" s="4"/>
      <c r="AC55" s="4"/>
      <c r="AD55" s="4"/>
      <c r="AE55" s="4"/>
      <c r="AF55" s="4"/>
      <c r="AG55" s="4"/>
      <c r="AH55" s="4"/>
      <c r="AI55" s="4"/>
      <c r="AJ55" s="4"/>
      <c r="AK55" s="233"/>
      <c r="AL55" s="233"/>
      <c r="AM55" s="233"/>
      <c r="AN55" s="233"/>
      <c r="AO55" s="233"/>
      <c r="AP55" s="233"/>
      <c r="AQ55" s="233"/>
      <c r="AR55" s="233"/>
      <c r="AS55" s="4"/>
      <c r="AT55" s="232"/>
      <c r="AU55" s="235" t="s">
        <v>1276</v>
      </c>
      <c r="BF55">
        <f t="shared" si="2"/>
        <v>50</v>
      </c>
    </row>
    <row r="56" spans="1:75" ht="15" customHeight="1">
      <c r="A56" s="4"/>
      <c r="B56" s="4"/>
      <c r="C56" s="4"/>
      <c r="D56" s="539">
        <f t="shared" si="3"/>
        <v>11</v>
      </c>
      <c r="E56" s="540"/>
      <c r="F56" s="541" t="str">
        <f t="shared" si="4"/>
        <v/>
      </c>
      <c r="G56" s="541"/>
      <c r="H56" s="541"/>
      <c r="I56" s="542"/>
      <c r="J56" s="543"/>
      <c r="K56" s="543"/>
      <c r="L56" s="543"/>
      <c r="M56" s="543"/>
      <c r="N56" s="544"/>
      <c r="O56" s="545" t="s">
        <v>10</v>
      </c>
      <c r="P56" s="544"/>
      <c r="Q56" s="546" t="s">
        <v>10</v>
      </c>
      <c r="R56" s="546"/>
      <c r="S56" s="547"/>
      <c r="T56" s="9"/>
      <c r="U56" s="9"/>
      <c r="V56" s="228"/>
      <c r="W56" s="309"/>
      <c r="X56" s="309"/>
      <c r="Y56" s="309"/>
      <c r="Z56" s="309"/>
      <c r="AA56" s="309"/>
      <c r="AB56" s="309"/>
      <c r="AC56" s="309"/>
      <c r="AD56" s="309"/>
      <c r="AE56" s="309"/>
      <c r="AF56" s="309"/>
      <c r="AG56" s="309"/>
      <c r="AH56" s="309"/>
      <c r="AI56" s="4"/>
      <c r="AJ56" s="4"/>
      <c r="AK56" s="233"/>
      <c r="AL56" s="229"/>
      <c r="AM56" s="229"/>
      <c r="AN56" s="229"/>
      <c r="AO56" s="229"/>
      <c r="AP56" s="233"/>
      <c r="AQ56" s="233"/>
      <c r="AR56" s="233"/>
      <c r="AS56" s="4"/>
      <c r="AU56" s="235" t="s">
        <v>1108</v>
      </c>
      <c r="BF56">
        <f t="shared" si="2"/>
        <v>51</v>
      </c>
    </row>
    <row r="57" spans="1:75" ht="15" customHeight="1">
      <c r="A57" s="4"/>
      <c r="B57" s="4"/>
      <c r="C57" s="4"/>
      <c r="D57" s="539">
        <f t="shared" si="3"/>
        <v>12</v>
      </c>
      <c r="E57" s="540"/>
      <c r="F57" s="541" t="str">
        <f t="shared" si="4"/>
        <v/>
      </c>
      <c r="G57" s="541"/>
      <c r="H57" s="541"/>
      <c r="I57" s="542"/>
      <c r="J57" s="543"/>
      <c r="K57" s="543"/>
      <c r="L57" s="543"/>
      <c r="M57" s="543"/>
      <c r="N57" s="544"/>
      <c r="O57" s="545" t="s">
        <v>10</v>
      </c>
      <c r="P57" s="544"/>
      <c r="Q57" s="546" t="s">
        <v>10</v>
      </c>
      <c r="R57" s="546"/>
      <c r="S57" s="547"/>
      <c r="T57" s="9"/>
      <c r="U57" s="9"/>
      <c r="V57" s="9"/>
      <c r="W57" s="9"/>
      <c r="X57" s="4"/>
      <c r="Y57" s="4"/>
      <c r="Z57" s="4"/>
      <c r="AA57" s="4"/>
      <c r="AB57" s="4"/>
      <c r="AC57" s="4"/>
      <c r="AD57" s="4"/>
      <c r="AE57" s="233"/>
      <c r="AF57" s="229"/>
      <c r="AG57" s="229"/>
      <c r="AH57" s="229"/>
      <c r="AI57" s="229"/>
      <c r="AJ57" s="229"/>
      <c r="AK57" s="229"/>
      <c r="AL57" s="229"/>
      <c r="AM57" s="229"/>
      <c r="AN57" s="229"/>
      <c r="AO57" s="229"/>
      <c r="AP57" s="233"/>
      <c r="AQ57" s="233"/>
      <c r="AR57" s="233"/>
      <c r="AS57" s="4"/>
      <c r="AU57" s="235" t="s">
        <v>1120</v>
      </c>
      <c r="BF57">
        <f t="shared" si="2"/>
        <v>52</v>
      </c>
    </row>
    <row r="58" spans="1:75" ht="15" customHeight="1">
      <c r="A58" s="4"/>
      <c r="B58" s="4"/>
      <c r="C58" s="4"/>
      <c r="D58" s="539">
        <f t="shared" si="3"/>
        <v>13</v>
      </c>
      <c r="E58" s="540"/>
      <c r="F58" s="541" t="str">
        <f t="shared" si="4"/>
        <v/>
      </c>
      <c r="G58" s="541"/>
      <c r="H58" s="541"/>
      <c r="I58" s="542"/>
      <c r="J58" s="543"/>
      <c r="K58" s="543"/>
      <c r="L58" s="543"/>
      <c r="M58" s="543"/>
      <c r="N58" s="544"/>
      <c r="O58" s="545" t="s">
        <v>10</v>
      </c>
      <c r="P58" s="544"/>
      <c r="Q58" s="546" t="s">
        <v>10</v>
      </c>
      <c r="R58" s="546"/>
      <c r="S58" s="547"/>
      <c r="T58" s="9"/>
      <c r="U58" s="9"/>
      <c r="V58" s="9"/>
      <c r="W58" s="9"/>
      <c r="X58" s="4"/>
      <c r="Y58" s="4"/>
      <c r="Z58" s="4"/>
      <c r="AA58" s="4"/>
      <c r="AB58" s="4"/>
      <c r="AC58" s="4"/>
      <c r="AD58" s="4"/>
      <c r="AE58" s="233"/>
      <c r="AF58" s="4"/>
      <c r="AG58" s="4"/>
      <c r="AH58" s="4"/>
      <c r="AI58" s="4"/>
      <c r="AJ58" s="4"/>
      <c r="AK58" s="4"/>
      <c r="AL58" s="4"/>
      <c r="AM58" s="4"/>
      <c r="AN58" s="4"/>
      <c r="AO58" s="4"/>
      <c r="AP58" s="4"/>
      <c r="AQ58" s="4"/>
      <c r="AR58" s="4"/>
      <c r="AS58" s="4"/>
      <c r="AU58" s="235" t="s">
        <v>1109</v>
      </c>
      <c r="BF58">
        <f t="shared" si="2"/>
        <v>53</v>
      </c>
    </row>
    <row r="59" spans="1:75" ht="15" customHeight="1">
      <c r="A59" s="4"/>
      <c r="B59" s="4"/>
      <c r="C59" s="4"/>
      <c r="D59" s="539">
        <f t="shared" si="3"/>
        <v>14</v>
      </c>
      <c r="E59" s="540"/>
      <c r="F59" s="541" t="str">
        <f t="shared" si="4"/>
        <v/>
      </c>
      <c r="G59" s="541"/>
      <c r="H59" s="541"/>
      <c r="I59" s="542"/>
      <c r="J59" s="543"/>
      <c r="K59" s="543"/>
      <c r="L59" s="543"/>
      <c r="M59" s="543"/>
      <c r="N59" s="544"/>
      <c r="O59" s="545" t="s">
        <v>10</v>
      </c>
      <c r="P59" s="544"/>
      <c r="Q59" s="546" t="s">
        <v>10</v>
      </c>
      <c r="R59" s="546"/>
      <c r="S59" s="547"/>
      <c r="T59" s="9"/>
      <c r="U59" s="9"/>
      <c r="V59" s="9"/>
      <c r="W59" s="9"/>
      <c r="X59" s="4"/>
      <c r="Y59" s="4"/>
      <c r="Z59" s="4"/>
      <c r="AA59" s="4"/>
      <c r="AB59" s="4"/>
      <c r="AC59" s="4"/>
      <c r="AD59" s="4"/>
      <c r="AE59" s="233"/>
      <c r="AF59" s="230"/>
      <c r="AG59" s="230"/>
      <c r="AH59" s="230"/>
      <c r="AI59" s="230"/>
      <c r="AJ59" s="231"/>
      <c r="AK59" s="231"/>
      <c r="AL59" s="231"/>
      <c r="AM59" s="231"/>
      <c r="AN59" s="231"/>
      <c r="AO59" s="231"/>
      <c r="AP59" s="231"/>
      <c r="AQ59" s="231"/>
      <c r="AR59" s="231"/>
      <c r="AS59" s="231"/>
      <c r="AU59" s="235" t="s">
        <v>1277</v>
      </c>
      <c r="BF59">
        <f t="shared" si="2"/>
        <v>54</v>
      </c>
    </row>
    <row r="60" spans="1:75" ht="15" customHeight="1">
      <c r="A60" s="4"/>
      <c r="B60" s="4"/>
      <c r="C60" s="4"/>
      <c r="D60" s="539">
        <f t="shared" si="3"/>
        <v>15</v>
      </c>
      <c r="E60" s="540"/>
      <c r="F60" s="541" t="str">
        <f t="shared" si="4"/>
        <v/>
      </c>
      <c r="G60" s="541"/>
      <c r="H60" s="541"/>
      <c r="I60" s="542"/>
      <c r="J60" s="543"/>
      <c r="K60" s="543"/>
      <c r="L60" s="543"/>
      <c r="M60" s="543"/>
      <c r="N60" s="544"/>
      <c r="O60" s="545" t="s">
        <v>10</v>
      </c>
      <c r="P60" s="544"/>
      <c r="Q60" s="546" t="s">
        <v>10</v>
      </c>
      <c r="R60" s="546"/>
      <c r="S60" s="547"/>
      <c r="T60" s="9"/>
      <c r="U60" s="9"/>
      <c r="V60" s="9"/>
      <c r="W60" s="9"/>
      <c r="X60" s="4"/>
      <c r="Y60" s="4"/>
      <c r="Z60" s="4"/>
      <c r="AA60" s="4"/>
      <c r="AB60" s="4"/>
      <c r="AC60" s="4"/>
      <c r="AD60" s="4"/>
      <c r="AE60" s="233"/>
      <c r="AF60" s="230"/>
      <c r="AG60" s="230"/>
      <c r="AH60" s="230"/>
      <c r="AI60" s="230"/>
      <c r="AJ60" s="231"/>
      <c r="AK60" s="231"/>
      <c r="AL60" s="231"/>
      <c r="AM60" s="231"/>
      <c r="AN60" s="231"/>
      <c r="AO60" s="231"/>
      <c r="AP60" s="231"/>
      <c r="AQ60" s="231"/>
      <c r="AR60" s="231"/>
      <c r="AS60" s="231"/>
      <c r="AU60" s="235" t="s">
        <v>1278</v>
      </c>
      <c r="BF60">
        <f t="shared" si="2"/>
        <v>55</v>
      </c>
    </row>
    <row r="61" spans="1:75" ht="15" customHeight="1">
      <c r="A61" s="4"/>
      <c r="B61" s="4"/>
      <c r="C61" s="4"/>
      <c r="D61" s="539">
        <f t="shared" si="3"/>
        <v>16</v>
      </c>
      <c r="E61" s="540"/>
      <c r="F61" s="541" t="str">
        <f t="shared" si="4"/>
        <v/>
      </c>
      <c r="G61" s="541"/>
      <c r="H61" s="541"/>
      <c r="I61" s="542"/>
      <c r="J61" s="543"/>
      <c r="K61" s="543"/>
      <c r="L61" s="543"/>
      <c r="M61" s="543"/>
      <c r="N61" s="544"/>
      <c r="O61" s="545" t="s">
        <v>10</v>
      </c>
      <c r="P61" s="544"/>
      <c r="Q61" s="546" t="s">
        <v>10</v>
      </c>
      <c r="R61" s="546"/>
      <c r="S61" s="547"/>
      <c r="T61" s="9"/>
      <c r="U61" s="9"/>
      <c r="V61" s="9"/>
      <c r="W61" s="9"/>
      <c r="X61" s="4"/>
      <c r="Y61" s="4"/>
      <c r="Z61" s="4"/>
      <c r="AA61" s="4"/>
      <c r="AB61" s="4"/>
      <c r="AC61" s="4"/>
      <c r="AD61" s="4"/>
      <c r="AE61" s="233"/>
      <c r="AF61" s="230"/>
      <c r="AG61" s="230"/>
      <c r="AH61" s="230"/>
      <c r="AI61" s="230"/>
      <c r="AJ61" s="231"/>
      <c r="AK61" s="231"/>
      <c r="AL61" s="231"/>
      <c r="AM61" s="231"/>
      <c r="AN61" s="231"/>
      <c r="AO61" s="231"/>
      <c r="AP61" s="231"/>
      <c r="AQ61" s="231"/>
      <c r="AR61" s="231"/>
      <c r="AS61" s="231"/>
      <c r="AU61" s="235" t="s">
        <v>1279</v>
      </c>
      <c r="BF61">
        <f t="shared" si="2"/>
        <v>56</v>
      </c>
    </row>
    <row r="62" spans="1:75" ht="15" customHeight="1">
      <c r="A62" s="4"/>
      <c r="B62" s="4"/>
      <c r="C62" s="4"/>
      <c r="D62" s="539">
        <f t="shared" si="3"/>
        <v>17</v>
      </c>
      <c r="E62" s="540"/>
      <c r="F62" s="541" t="str">
        <f t="shared" si="4"/>
        <v/>
      </c>
      <c r="G62" s="541"/>
      <c r="H62" s="541"/>
      <c r="I62" s="542"/>
      <c r="J62" s="543"/>
      <c r="K62" s="543"/>
      <c r="L62" s="543"/>
      <c r="M62" s="543"/>
      <c r="N62" s="544"/>
      <c r="O62" s="545" t="s">
        <v>10</v>
      </c>
      <c r="P62" s="544"/>
      <c r="Q62" s="546" t="s">
        <v>10</v>
      </c>
      <c r="R62" s="546"/>
      <c r="S62" s="547"/>
      <c r="T62" s="9"/>
      <c r="U62" s="9"/>
      <c r="V62" s="9"/>
      <c r="W62" s="9"/>
      <c r="X62" s="4"/>
      <c r="Y62" s="4"/>
      <c r="Z62" s="4"/>
      <c r="AA62" s="4"/>
      <c r="AB62" s="4"/>
      <c r="AC62" s="4"/>
      <c r="AD62" s="4"/>
      <c r="AE62" s="233"/>
      <c r="AF62" s="4"/>
      <c r="AG62" s="4"/>
      <c r="AH62" s="4"/>
      <c r="AI62" s="4"/>
      <c r="AJ62" s="4"/>
      <c r="AK62" s="4"/>
      <c r="AL62" s="4"/>
      <c r="AM62" s="4"/>
      <c r="AN62" s="4"/>
      <c r="AO62" s="4"/>
      <c r="AP62" s="4"/>
      <c r="AQ62" s="4"/>
      <c r="AR62" s="4"/>
      <c r="AS62" s="4"/>
      <c r="AU62" s="235" t="s">
        <v>1280</v>
      </c>
      <c r="BF62">
        <f t="shared" si="2"/>
        <v>57</v>
      </c>
    </row>
    <row r="63" spans="1:75" ht="15" customHeight="1">
      <c r="A63" s="4"/>
      <c r="B63" s="4"/>
      <c r="C63" s="4"/>
      <c r="D63" s="539">
        <f t="shared" si="3"/>
        <v>18</v>
      </c>
      <c r="E63" s="540"/>
      <c r="F63" s="541" t="str">
        <f t="shared" si="4"/>
        <v/>
      </c>
      <c r="G63" s="541"/>
      <c r="H63" s="541"/>
      <c r="I63" s="542"/>
      <c r="J63" s="543"/>
      <c r="K63" s="543"/>
      <c r="L63" s="543"/>
      <c r="M63" s="543"/>
      <c r="N63" s="544"/>
      <c r="O63" s="545" t="s">
        <v>10</v>
      </c>
      <c r="P63" s="544"/>
      <c r="Q63" s="546" t="s">
        <v>10</v>
      </c>
      <c r="R63" s="546"/>
      <c r="S63" s="547"/>
      <c r="T63" s="9"/>
      <c r="U63" s="9"/>
      <c r="V63" s="9"/>
      <c r="W63" s="9"/>
      <c r="X63" s="4"/>
      <c r="Y63" s="4"/>
      <c r="Z63" s="4"/>
      <c r="AA63" s="4"/>
      <c r="AB63" s="4"/>
      <c r="AC63" s="4"/>
      <c r="AD63" s="4"/>
      <c r="AE63" s="233"/>
      <c r="AF63" s="4"/>
      <c r="AG63" s="4"/>
      <c r="AH63" s="4"/>
      <c r="AI63" s="4"/>
      <c r="AJ63" s="4"/>
      <c r="AK63" s="4"/>
      <c r="AL63" s="4"/>
      <c r="AM63" s="4"/>
      <c r="AN63" s="4"/>
      <c r="AO63" s="4"/>
      <c r="AP63" s="4"/>
      <c r="AQ63" s="4"/>
      <c r="AR63" s="4"/>
      <c r="AS63" s="4"/>
      <c r="AU63" s="235" t="s">
        <v>1102</v>
      </c>
      <c r="BF63">
        <f t="shared" si="2"/>
        <v>58</v>
      </c>
    </row>
    <row r="64" spans="1:75" ht="15" customHeight="1">
      <c r="A64" s="4"/>
      <c r="B64" s="4"/>
      <c r="C64" s="4"/>
      <c r="D64" s="539">
        <f t="shared" si="3"/>
        <v>19</v>
      </c>
      <c r="E64" s="540"/>
      <c r="F64" s="541" t="str">
        <f t="shared" si="4"/>
        <v/>
      </c>
      <c r="G64" s="541"/>
      <c r="H64" s="541"/>
      <c r="I64" s="542"/>
      <c r="J64" s="543"/>
      <c r="K64" s="543"/>
      <c r="L64" s="543"/>
      <c r="M64" s="543"/>
      <c r="N64" s="544"/>
      <c r="O64" s="545" t="s">
        <v>10</v>
      </c>
      <c r="P64" s="544"/>
      <c r="Q64" s="546" t="s">
        <v>10</v>
      </c>
      <c r="R64" s="546"/>
      <c r="S64" s="547"/>
      <c r="T64" s="9"/>
      <c r="U64" s="9"/>
      <c r="V64" s="9"/>
      <c r="W64" s="9"/>
      <c r="X64" s="4"/>
      <c r="Y64" s="4"/>
      <c r="Z64" s="4"/>
      <c r="AA64" s="4"/>
      <c r="AB64" s="4"/>
      <c r="AC64" s="4"/>
      <c r="AD64" s="4"/>
      <c r="AE64" s="233"/>
      <c r="AF64" s="4"/>
      <c r="AG64" s="4"/>
      <c r="AH64" s="4"/>
      <c r="AI64" s="4"/>
      <c r="AJ64" s="4"/>
      <c r="AK64" s="4"/>
      <c r="AL64" s="4"/>
      <c r="AM64" s="4"/>
      <c r="AN64" s="4"/>
      <c r="AO64" s="4"/>
      <c r="AP64" s="4"/>
      <c r="AQ64" s="4"/>
      <c r="AR64" s="4"/>
      <c r="AS64" s="4"/>
      <c r="AU64" s="235" t="s">
        <v>1292</v>
      </c>
      <c r="BF64">
        <f t="shared" si="2"/>
        <v>59</v>
      </c>
    </row>
    <row r="65" spans="1:58" ht="15" customHeight="1">
      <c r="A65" s="4"/>
      <c r="B65" s="4"/>
      <c r="C65" s="4"/>
      <c r="D65" s="539">
        <f t="shared" si="3"/>
        <v>20</v>
      </c>
      <c r="E65" s="540"/>
      <c r="F65" s="541" t="str">
        <f t="shared" si="4"/>
        <v/>
      </c>
      <c r="G65" s="541"/>
      <c r="H65" s="541"/>
      <c r="I65" s="542"/>
      <c r="J65" s="543"/>
      <c r="K65" s="543"/>
      <c r="L65" s="543"/>
      <c r="M65" s="543"/>
      <c r="N65" s="544"/>
      <c r="O65" s="545" t="s">
        <v>10</v>
      </c>
      <c r="P65" s="544"/>
      <c r="Q65" s="546" t="s">
        <v>10</v>
      </c>
      <c r="R65" s="546"/>
      <c r="S65" s="547"/>
      <c r="T65" s="9"/>
      <c r="U65" s="9"/>
      <c r="V65" s="9"/>
      <c r="W65" s="9"/>
      <c r="X65" s="4"/>
      <c r="Y65" s="4"/>
      <c r="Z65" s="4"/>
      <c r="AA65" s="4"/>
      <c r="AB65" s="4"/>
      <c r="AC65" s="4"/>
      <c r="AD65" s="4"/>
      <c r="AE65" s="233"/>
      <c r="AF65" s="4"/>
      <c r="AG65" s="4"/>
      <c r="AH65" s="4"/>
      <c r="AI65" s="4"/>
      <c r="AJ65" s="4"/>
      <c r="AK65" s="4"/>
      <c r="AL65" s="4"/>
      <c r="AM65" s="4"/>
      <c r="AN65" s="4"/>
      <c r="AO65" s="4"/>
      <c r="AP65" s="4"/>
      <c r="AQ65" s="4"/>
      <c r="AR65" s="4"/>
      <c r="AS65" s="4"/>
      <c r="AU65" s="235" t="s">
        <v>1293</v>
      </c>
      <c r="BF65">
        <f t="shared" si="2"/>
        <v>60</v>
      </c>
    </row>
    <row r="66" spans="1:58" ht="15" customHeight="1">
      <c r="A66" s="4"/>
      <c r="B66" s="4"/>
      <c r="C66" s="4"/>
      <c r="D66" s="539">
        <f t="shared" si="3"/>
        <v>21</v>
      </c>
      <c r="E66" s="540"/>
      <c r="F66" s="541" t="str">
        <f t="shared" si="4"/>
        <v/>
      </c>
      <c r="G66" s="541"/>
      <c r="H66" s="541"/>
      <c r="I66" s="542"/>
      <c r="J66" s="543"/>
      <c r="K66" s="543"/>
      <c r="L66" s="543"/>
      <c r="M66" s="543"/>
      <c r="N66" s="544"/>
      <c r="O66" s="545" t="s">
        <v>10</v>
      </c>
      <c r="P66" s="544"/>
      <c r="Q66" s="546" t="s">
        <v>10</v>
      </c>
      <c r="R66" s="546"/>
      <c r="S66" s="547"/>
      <c r="T66" s="9"/>
      <c r="U66" s="9"/>
      <c r="V66" s="9"/>
      <c r="W66" s="9"/>
      <c r="X66" s="4"/>
      <c r="Y66" s="4"/>
      <c r="Z66" s="4"/>
      <c r="AA66" s="4"/>
      <c r="AB66" s="4"/>
      <c r="AC66" s="4"/>
      <c r="AD66" s="4"/>
      <c r="AE66" s="4"/>
      <c r="AF66" s="4"/>
      <c r="AG66" s="4"/>
      <c r="AH66" s="4"/>
      <c r="AI66" s="4"/>
      <c r="AJ66" s="4"/>
      <c r="AK66" s="4"/>
      <c r="AL66" s="4"/>
      <c r="AM66" s="4"/>
      <c r="AN66" s="4"/>
      <c r="AO66" s="4"/>
      <c r="AP66" s="4"/>
      <c r="AQ66" s="4"/>
      <c r="AR66" s="4"/>
      <c r="AS66" s="4"/>
      <c r="AU66" t="s">
        <v>1130</v>
      </c>
      <c r="BF66">
        <f t="shared" si="2"/>
        <v>61</v>
      </c>
    </row>
    <row r="67" spans="1:58" ht="15" customHeight="1">
      <c r="A67" s="4"/>
      <c r="B67" s="4"/>
      <c r="C67" s="4"/>
      <c r="D67" s="539">
        <f t="shared" si="3"/>
        <v>22</v>
      </c>
      <c r="E67" s="540"/>
      <c r="F67" s="541" t="str">
        <f t="shared" si="4"/>
        <v/>
      </c>
      <c r="G67" s="541"/>
      <c r="H67" s="541"/>
      <c r="I67" s="542"/>
      <c r="J67" s="543"/>
      <c r="K67" s="543"/>
      <c r="L67" s="543"/>
      <c r="M67" s="543"/>
      <c r="N67" s="544"/>
      <c r="O67" s="545" t="s">
        <v>10</v>
      </c>
      <c r="P67" s="544"/>
      <c r="Q67" s="546" t="s">
        <v>10</v>
      </c>
      <c r="R67" s="546"/>
      <c r="S67" s="547"/>
      <c r="T67" s="9"/>
      <c r="U67" s="9"/>
      <c r="V67" s="9"/>
      <c r="W67" s="9"/>
      <c r="X67" s="4"/>
      <c r="Y67" s="4"/>
      <c r="Z67" s="4"/>
      <c r="AA67" s="4"/>
      <c r="AB67" s="4"/>
      <c r="AC67" s="4"/>
      <c r="AD67" s="4"/>
      <c r="AE67" s="4"/>
      <c r="AF67" s="4"/>
      <c r="AG67" s="4"/>
      <c r="AH67" s="4"/>
      <c r="AI67" s="4"/>
      <c r="AJ67" s="4"/>
      <c r="AK67" s="4"/>
      <c r="AL67" s="4"/>
      <c r="AM67" s="4"/>
      <c r="AN67" s="4"/>
      <c r="AO67" s="4"/>
      <c r="AP67" s="4"/>
      <c r="AQ67" s="4"/>
      <c r="AR67" s="4"/>
      <c r="AS67" s="4"/>
      <c r="AU67" t="s">
        <v>1103</v>
      </c>
      <c r="BF67">
        <f t="shared" si="2"/>
        <v>62</v>
      </c>
    </row>
    <row r="68" spans="1:58" ht="15" customHeight="1">
      <c r="A68" s="4"/>
      <c r="B68" s="4"/>
      <c r="C68" s="4"/>
      <c r="D68" s="539">
        <f t="shared" si="3"/>
        <v>23</v>
      </c>
      <c r="E68" s="540"/>
      <c r="F68" s="541" t="str">
        <f t="shared" si="4"/>
        <v/>
      </c>
      <c r="G68" s="541"/>
      <c r="H68" s="541"/>
      <c r="I68" s="542"/>
      <c r="J68" s="543"/>
      <c r="K68" s="543"/>
      <c r="L68" s="543"/>
      <c r="M68" s="543"/>
      <c r="N68" s="544"/>
      <c r="O68" s="545" t="s">
        <v>10</v>
      </c>
      <c r="P68" s="544"/>
      <c r="Q68" s="546" t="s">
        <v>10</v>
      </c>
      <c r="R68" s="546"/>
      <c r="S68" s="547"/>
      <c r="T68" s="9"/>
      <c r="U68" s="9"/>
      <c r="V68" s="9"/>
      <c r="W68" s="9"/>
      <c r="X68" s="4"/>
      <c r="Y68" s="4"/>
      <c r="Z68" s="4"/>
      <c r="AA68" s="4"/>
      <c r="AB68" s="4"/>
      <c r="AC68" s="4"/>
      <c r="AD68" s="4"/>
      <c r="AE68" s="4"/>
      <c r="AF68" s="4"/>
      <c r="AG68" s="4"/>
      <c r="AH68" s="4"/>
      <c r="AI68" s="4"/>
      <c r="AJ68" s="4"/>
      <c r="AK68" s="4"/>
      <c r="AL68" s="4"/>
      <c r="AM68" s="4"/>
      <c r="AN68" s="4"/>
      <c r="AO68" s="4"/>
      <c r="AP68" s="4"/>
      <c r="AQ68" s="4"/>
      <c r="AR68" s="4"/>
      <c r="AS68" s="4"/>
      <c r="AU68" s="235" t="s">
        <v>1294</v>
      </c>
      <c r="BF68">
        <f t="shared" si="2"/>
        <v>63</v>
      </c>
    </row>
    <row r="69" spans="1:58" ht="15" customHeight="1">
      <c r="A69" s="4"/>
      <c r="B69" s="4"/>
      <c r="C69" s="4"/>
      <c r="D69" s="539">
        <f t="shared" si="3"/>
        <v>24</v>
      </c>
      <c r="E69" s="540"/>
      <c r="F69" s="541" t="str">
        <f t="shared" si="4"/>
        <v/>
      </c>
      <c r="G69" s="541"/>
      <c r="H69" s="541"/>
      <c r="I69" s="542"/>
      <c r="J69" s="543"/>
      <c r="K69" s="543"/>
      <c r="L69" s="543"/>
      <c r="M69" s="543"/>
      <c r="N69" s="544"/>
      <c r="O69" s="545" t="s">
        <v>10</v>
      </c>
      <c r="P69" s="544"/>
      <c r="Q69" s="546" t="s">
        <v>10</v>
      </c>
      <c r="R69" s="546"/>
      <c r="S69" s="547"/>
      <c r="T69" s="9"/>
      <c r="U69" s="9"/>
      <c r="V69" s="9"/>
      <c r="W69" s="9"/>
      <c r="X69" s="4"/>
      <c r="Y69" s="4"/>
      <c r="Z69" s="4"/>
      <c r="AA69" s="4"/>
      <c r="AB69" s="4"/>
      <c r="AC69" s="4"/>
      <c r="AD69" s="4"/>
      <c r="AE69" s="4"/>
      <c r="AF69" s="4"/>
      <c r="AG69" s="4"/>
      <c r="AH69" s="4"/>
      <c r="AI69" s="4"/>
      <c r="AJ69" s="4"/>
      <c r="AK69" s="4"/>
      <c r="AL69" s="4"/>
      <c r="AM69" s="4"/>
      <c r="AN69" s="4"/>
      <c r="AO69" s="4"/>
      <c r="AP69" s="4"/>
      <c r="AQ69" s="4"/>
      <c r="AR69" s="4"/>
      <c r="AS69" s="4"/>
      <c r="AU69" s="218" t="s">
        <v>1295</v>
      </c>
      <c r="BF69">
        <f t="shared" si="2"/>
        <v>64</v>
      </c>
    </row>
    <row r="70" spans="1:58" ht="15" customHeight="1">
      <c r="A70" s="4"/>
      <c r="B70" s="4"/>
      <c r="C70" s="4"/>
      <c r="D70" s="539">
        <f t="shared" si="3"/>
        <v>25</v>
      </c>
      <c r="E70" s="540"/>
      <c r="F70" s="541" t="str">
        <f t="shared" si="4"/>
        <v/>
      </c>
      <c r="G70" s="541"/>
      <c r="H70" s="541"/>
      <c r="I70" s="542"/>
      <c r="J70" s="543"/>
      <c r="K70" s="543"/>
      <c r="L70" s="543"/>
      <c r="M70" s="543"/>
      <c r="N70" s="544"/>
      <c r="O70" s="545" t="s">
        <v>10</v>
      </c>
      <c r="P70" s="544"/>
      <c r="Q70" s="546" t="s">
        <v>10</v>
      </c>
      <c r="R70" s="546"/>
      <c r="S70" s="547"/>
      <c r="T70" s="9"/>
      <c r="U70" s="9"/>
      <c r="V70" s="9"/>
      <c r="W70" s="9"/>
      <c r="X70" s="4"/>
      <c r="Y70" s="4"/>
      <c r="Z70" s="4"/>
      <c r="AA70" s="4"/>
      <c r="AB70" s="4"/>
      <c r="AC70" s="4"/>
      <c r="AD70" s="4"/>
      <c r="AE70" s="4"/>
      <c r="AF70" s="4"/>
      <c r="AG70" s="4"/>
      <c r="AH70" s="4"/>
      <c r="AI70" s="4"/>
      <c r="AJ70" s="4"/>
      <c r="AK70" s="4"/>
      <c r="AL70" s="4"/>
      <c r="AM70" s="4"/>
      <c r="AN70" s="4"/>
      <c r="AO70" s="4"/>
      <c r="AP70" s="4"/>
      <c r="AQ70" s="4"/>
      <c r="AR70" s="4"/>
      <c r="AS70" s="4"/>
      <c r="AU70" t="s">
        <v>1281</v>
      </c>
      <c r="BF70">
        <f t="shared" si="2"/>
        <v>65</v>
      </c>
    </row>
    <row r="71" spans="1:58" ht="15" customHeight="1">
      <c r="A71" s="4"/>
      <c r="B71" s="4"/>
      <c r="C71" s="4"/>
      <c r="D71" s="539">
        <f t="shared" si="3"/>
        <v>26</v>
      </c>
      <c r="E71" s="540"/>
      <c r="F71" s="541" t="str">
        <f t="shared" si="4"/>
        <v/>
      </c>
      <c r="G71" s="541"/>
      <c r="H71" s="541"/>
      <c r="I71" s="542"/>
      <c r="J71" s="543"/>
      <c r="K71" s="543"/>
      <c r="L71" s="543"/>
      <c r="M71" s="543"/>
      <c r="N71" s="544"/>
      <c r="O71" s="545" t="s">
        <v>10</v>
      </c>
      <c r="P71" s="544"/>
      <c r="Q71" s="546" t="s">
        <v>10</v>
      </c>
      <c r="R71" s="546"/>
      <c r="S71" s="547"/>
      <c r="T71" s="9"/>
      <c r="U71" s="9"/>
      <c r="V71" s="9"/>
      <c r="W71" s="9"/>
      <c r="X71" s="4"/>
      <c r="Y71" s="4"/>
      <c r="Z71" s="4"/>
      <c r="AA71" s="4"/>
      <c r="AB71" s="4"/>
      <c r="AC71" s="4"/>
      <c r="AD71" s="4"/>
      <c r="AE71" s="4"/>
      <c r="AF71" s="4"/>
      <c r="AG71" s="4"/>
      <c r="AH71" s="4"/>
      <c r="AI71" s="4"/>
      <c r="AJ71" s="4"/>
      <c r="AK71" s="4"/>
      <c r="AL71" s="4"/>
      <c r="AM71" s="4"/>
      <c r="AN71" s="4"/>
      <c r="AO71" s="4"/>
      <c r="AP71" s="4"/>
      <c r="AQ71" s="4"/>
      <c r="AR71" s="4"/>
      <c r="AS71" s="4"/>
      <c r="BF71">
        <f t="shared" si="2"/>
        <v>66</v>
      </c>
    </row>
    <row r="72" spans="1:58" ht="15" customHeight="1">
      <c r="A72" s="4"/>
      <c r="B72" s="4"/>
      <c r="C72" s="4"/>
      <c r="D72" s="539">
        <f t="shared" si="3"/>
        <v>27</v>
      </c>
      <c r="E72" s="540"/>
      <c r="F72" s="541" t="str">
        <f t="shared" si="4"/>
        <v/>
      </c>
      <c r="G72" s="541"/>
      <c r="H72" s="541"/>
      <c r="I72" s="542"/>
      <c r="J72" s="543"/>
      <c r="K72" s="543"/>
      <c r="L72" s="543"/>
      <c r="M72" s="543"/>
      <c r="N72" s="544"/>
      <c r="O72" s="545" t="s">
        <v>10</v>
      </c>
      <c r="P72" s="544"/>
      <c r="Q72" s="546" t="s">
        <v>10</v>
      </c>
      <c r="R72" s="546"/>
      <c r="S72" s="547"/>
      <c r="T72" s="9"/>
      <c r="U72" s="9"/>
      <c r="V72" s="9"/>
      <c r="W72" s="9"/>
      <c r="X72" s="4"/>
      <c r="Y72" s="4"/>
      <c r="Z72" s="4"/>
      <c r="AA72" s="4"/>
      <c r="AB72" s="4"/>
      <c r="AC72" s="4"/>
      <c r="AD72" s="4"/>
      <c r="AE72" s="4"/>
      <c r="AF72" s="4"/>
      <c r="AG72" s="4"/>
      <c r="AH72" s="4"/>
      <c r="AI72" s="4"/>
      <c r="AJ72" s="4"/>
      <c r="AK72" s="4"/>
      <c r="AL72" s="4"/>
      <c r="AM72" s="4"/>
      <c r="AN72" s="4"/>
      <c r="AO72" s="4"/>
      <c r="AP72" s="4"/>
      <c r="AQ72" s="4"/>
      <c r="AR72" s="4"/>
      <c r="AS72" s="4"/>
      <c r="BF72">
        <f t="shared" si="2"/>
        <v>67</v>
      </c>
    </row>
    <row r="73" spans="1:58" ht="15" customHeight="1">
      <c r="A73" s="4"/>
      <c r="B73" s="4"/>
      <c r="C73" s="4"/>
      <c r="D73" s="539">
        <f t="shared" si="3"/>
        <v>28</v>
      </c>
      <c r="E73" s="540"/>
      <c r="F73" s="541" t="str">
        <f t="shared" si="4"/>
        <v/>
      </c>
      <c r="G73" s="541"/>
      <c r="H73" s="541"/>
      <c r="I73" s="542"/>
      <c r="J73" s="543"/>
      <c r="K73" s="543"/>
      <c r="L73" s="543"/>
      <c r="M73" s="543"/>
      <c r="N73" s="544"/>
      <c r="O73" s="545" t="s">
        <v>10</v>
      </c>
      <c r="P73" s="544"/>
      <c r="Q73" s="546" t="s">
        <v>10</v>
      </c>
      <c r="R73" s="546"/>
      <c r="S73" s="547"/>
      <c r="T73" s="9"/>
      <c r="U73" s="9"/>
      <c r="V73" s="9"/>
      <c r="W73" s="9"/>
      <c r="X73" s="4"/>
      <c r="Y73" s="4"/>
      <c r="Z73" s="4"/>
      <c r="AA73" s="4"/>
      <c r="AB73" s="4"/>
      <c r="AC73" s="4"/>
      <c r="AD73" s="4"/>
      <c r="AE73" s="4"/>
      <c r="AF73" s="4"/>
      <c r="AG73" s="4"/>
      <c r="AH73" s="4"/>
      <c r="AI73" s="4"/>
      <c r="AJ73" s="4"/>
      <c r="AK73" s="4"/>
      <c r="AL73" s="4"/>
      <c r="AM73" s="4"/>
      <c r="AN73" s="4"/>
      <c r="AO73" s="4"/>
      <c r="AP73" s="4"/>
      <c r="AQ73" s="4"/>
      <c r="AR73" s="4"/>
      <c r="AS73" s="4"/>
      <c r="BF73">
        <f t="shared" si="2"/>
        <v>68</v>
      </c>
    </row>
    <row r="74" spans="1:58" ht="15" customHeight="1">
      <c r="A74" s="4"/>
      <c r="B74" s="4"/>
      <c r="C74" s="4"/>
      <c r="D74" s="539">
        <f t="shared" si="3"/>
        <v>29</v>
      </c>
      <c r="E74" s="540"/>
      <c r="F74" s="541" t="str">
        <f t="shared" si="4"/>
        <v/>
      </c>
      <c r="G74" s="541"/>
      <c r="H74" s="541"/>
      <c r="I74" s="542"/>
      <c r="J74" s="543"/>
      <c r="K74" s="543"/>
      <c r="L74" s="543"/>
      <c r="M74" s="543"/>
      <c r="N74" s="544"/>
      <c r="O74" s="545" t="s">
        <v>10</v>
      </c>
      <c r="P74" s="544"/>
      <c r="Q74" s="546" t="s">
        <v>10</v>
      </c>
      <c r="R74" s="546"/>
      <c r="S74" s="547"/>
      <c r="T74" s="9"/>
      <c r="U74" s="9"/>
      <c r="V74" s="9"/>
      <c r="W74" s="9"/>
      <c r="X74" s="4"/>
      <c r="Y74" s="4"/>
      <c r="Z74" s="4"/>
      <c r="AA74" s="4"/>
      <c r="AB74" s="4"/>
      <c r="AC74" s="4"/>
      <c r="AD74" s="4"/>
      <c r="AE74" s="4"/>
      <c r="AF74" s="4"/>
      <c r="AG74" s="4"/>
      <c r="AH74" s="4"/>
      <c r="AI74" s="4"/>
      <c r="AJ74" s="4"/>
      <c r="AK74" s="4"/>
      <c r="AL74" s="4"/>
      <c r="AM74" s="4"/>
      <c r="AN74" s="4"/>
      <c r="AO74" s="4"/>
      <c r="AP74" s="4"/>
      <c r="AQ74" s="4"/>
      <c r="AR74" s="4"/>
      <c r="AS74" s="4"/>
      <c r="BF74">
        <f t="shared" si="2"/>
        <v>69</v>
      </c>
    </row>
    <row r="75" spans="1:58" ht="15" customHeight="1">
      <c r="A75" s="4"/>
      <c r="B75" s="4"/>
      <c r="C75" s="4"/>
      <c r="D75" s="539">
        <f t="shared" si="3"/>
        <v>30</v>
      </c>
      <c r="E75" s="540"/>
      <c r="F75" s="541" t="str">
        <f t="shared" si="4"/>
        <v/>
      </c>
      <c r="G75" s="541"/>
      <c r="H75" s="541"/>
      <c r="I75" s="542"/>
      <c r="J75" s="543"/>
      <c r="K75" s="543"/>
      <c r="L75" s="543"/>
      <c r="M75" s="543"/>
      <c r="N75" s="544"/>
      <c r="O75" s="545" t="s">
        <v>10</v>
      </c>
      <c r="P75" s="544"/>
      <c r="Q75" s="546" t="s">
        <v>10</v>
      </c>
      <c r="R75" s="546"/>
      <c r="S75" s="547"/>
      <c r="T75" s="9"/>
      <c r="U75" s="9"/>
      <c r="V75" s="9"/>
      <c r="W75" s="9"/>
      <c r="X75" s="4"/>
      <c r="Y75" s="4"/>
      <c r="Z75" s="4"/>
      <c r="AA75" s="4"/>
      <c r="AB75" s="4"/>
      <c r="AC75" s="4"/>
      <c r="AD75" s="4"/>
      <c r="AE75" s="4"/>
      <c r="AF75" s="4"/>
      <c r="AG75" s="4"/>
      <c r="AH75" s="4"/>
      <c r="AI75" s="4"/>
      <c r="AJ75" s="4"/>
      <c r="AK75" s="4"/>
      <c r="AL75" s="4"/>
      <c r="AM75" s="4"/>
      <c r="AN75" s="4"/>
      <c r="AO75" s="4"/>
      <c r="AP75" s="4"/>
      <c r="AQ75" s="4"/>
      <c r="AR75" s="4"/>
      <c r="AS75" s="4"/>
      <c r="BF75">
        <f t="shared" si="2"/>
        <v>70</v>
      </c>
    </row>
    <row r="76" spans="1:58" ht="15" customHeight="1">
      <c r="A76" s="4"/>
      <c r="B76" s="4"/>
      <c r="C76" s="4"/>
      <c r="D76" s="539">
        <f t="shared" si="3"/>
        <v>31</v>
      </c>
      <c r="E76" s="540"/>
      <c r="F76" s="541" t="str">
        <f t="shared" si="4"/>
        <v/>
      </c>
      <c r="G76" s="541"/>
      <c r="H76" s="541"/>
      <c r="I76" s="542"/>
      <c r="J76" s="543"/>
      <c r="K76" s="543"/>
      <c r="L76" s="543"/>
      <c r="M76" s="543"/>
      <c r="N76" s="544"/>
      <c r="O76" s="545" t="s">
        <v>10</v>
      </c>
      <c r="P76" s="544"/>
      <c r="Q76" s="546" t="s">
        <v>10</v>
      </c>
      <c r="R76" s="546"/>
      <c r="S76" s="547"/>
      <c r="T76" s="9"/>
      <c r="U76" s="9"/>
      <c r="V76" s="9"/>
      <c r="W76" s="9"/>
      <c r="X76" s="4"/>
      <c r="Y76" s="4"/>
      <c r="Z76" s="4"/>
      <c r="AA76" s="4"/>
      <c r="AB76" s="4"/>
      <c r="AC76" s="4"/>
      <c r="AD76" s="4"/>
      <c r="AE76" s="4"/>
      <c r="AF76" s="4"/>
      <c r="AG76" s="4"/>
      <c r="AH76" s="4"/>
      <c r="AI76" s="4"/>
      <c r="AJ76" s="4"/>
      <c r="AK76" s="4"/>
      <c r="AL76" s="4"/>
      <c r="AM76" s="4"/>
      <c r="AN76" s="4"/>
      <c r="AO76" s="4"/>
      <c r="AP76" s="4"/>
      <c r="AQ76" s="4"/>
      <c r="AR76" s="4"/>
      <c r="AS76" s="4"/>
      <c r="BF76">
        <f t="shared" si="2"/>
        <v>71</v>
      </c>
    </row>
    <row r="77" spans="1:58" ht="15" customHeight="1">
      <c r="A77" s="4"/>
      <c r="B77" s="4"/>
      <c r="C77" s="4"/>
      <c r="D77" s="539">
        <f t="shared" si="3"/>
        <v>32</v>
      </c>
      <c r="E77" s="540"/>
      <c r="F77" s="541" t="str">
        <f t="shared" si="4"/>
        <v/>
      </c>
      <c r="G77" s="541"/>
      <c r="H77" s="541"/>
      <c r="I77" s="542"/>
      <c r="J77" s="543"/>
      <c r="K77" s="543"/>
      <c r="L77" s="543"/>
      <c r="M77" s="543"/>
      <c r="N77" s="544"/>
      <c r="O77" s="545" t="s">
        <v>10</v>
      </c>
      <c r="P77" s="544"/>
      <c r="Q77" s="546" t="s">
        <v>10</v>
      </c>
      <c r="R77" s="546"/>
      <c r="S77" s="547"/>
      <c r="T77" s="9"/>
      <c r="U77" s="9"/>
      <c r="V77" s="9"/>
      <c r="W77" s="9"/>
      <c r="X77" s="4"/>
      <c r="Y77" s="4"/>
      <c r="Z77" s="4"/>
      <c r="AA77" s="4"/>
      <c r="AB77" s="4"/>
      <c r="AC77" s="4"/>
      <c r="AD77" s="4"/>
      <c r="AE77" s="4"/>
      <c r="AF77" s="4"/>
      <c r="AG77" s="4"/>
      <c r="AH77" s="4"/>
      <c r="AI77" s="4"/>
      <c r="AJ77" s="4"/>
      <c r="AK77" s="4"/>
      <c r="AL77" s="4"/>
      <c r="AM77" s="4"/>
      <c r="AN77" s="4"/>
      <c r="AO77" s="4"/>
      <c r="AP77" s="4"/>
      <c r="AQ77" s="4"/>
      <c r="AR77" s="4"/>
      <c r="AS77" s="4"/>
      <c r="BF77">
        <f t="shared" si="2"/>
        <v>72</v>
      </c>
    </row>
    <row r="78" spans="1:58" ht="15" customHeight="1">
      <c r="A78" s="4"/>
      <c r="B78" s="4"/>
      <c r="C78" s="4"/>
      <c r="D78" s="539">
        <f t="shared" si="3"/>
        <v>33</v>
      </c>
      <c r="E78" s="540"/>
      <c r="F78" s="541" t="str">
        <f t="shared" ref="F78:F109" si="5">IF(I78="","",IF(O78="-","【※選択】",IF(Q78="-","【※選択】","【入力済】")))</f>
        <v/>
      </c>
      <c r="G78" s="541"/>
      <c r="H78" s="541"/>
      <c r="I78" s="548"/>
      <c r="J78" s="549"/>
      <c r="K78" s="549"/>
      <c r="L78" s="549"/>
      <c r="M78" s="549"/>
      <c r="N78" s="550"/>
      <c r="O78" s="545" t="s">
        <v>10</v>
      </c>
      <c r="P78" s="544"/>
      <c r="Q78" s="546" t="s">
        <v>10</v>
      </c>
      <c r="R78" s="546"/>
      <c r="S78" s="547"/>
      <c r="T78" s="9"/>
      <c r="U78" s="9"/>
      <c r="V78" s="9"/>
      <c r="W78" s="9"/>
      <c r="X78" s="4"/>
      <c r="Y78" s="4"/>
      <c r="Z78" s="4"/>
      <c r="AA78" s="4"/>
      <c r="AB78" s="4"/>
      <c r="AC78" s="4"/>
      <c r="AD78" s="4"/>
      <c r="AE78" s="4"/>
      <c r="AF78" s="4"/>
      <c r="AG78" s="4"/>
      <c r="AH78" s="4"/>
      <c r="AI78" s="4"/>
      <c r="AJ78" s="4"/>
      <c r="AK78" s="4"/>
      <c r="AL78" s="4"/>
      <c r="AM78" s="4"/>
      <c r="AN78" s="4"/>
      <c r="AO78" s="4"/>
      <c r="AP78" s="4"/>
      <c r="AQ78" s="4"/>
      <c r="AR78" s="4"/>
      <c r="AS78" s="4"/>
      <c r="BF78">
        <f t="shared" si="2"/>
        <v>73</v>
      </c>
    </row>
    <row r="79" spans="1:58" ht="15" customHeight="1">
      <c r="A79" s="4"/>
      <c r="B79" s="4"/>
      <c r="C79" s="4"/>
      <c r="D79" s="539">
        <f t="shared" si="3"/>
        <v>34</v>
      </c>
      <c r="E79" s="540"/>
      <c r="F79" s="541" t="str">
        <f t="shared" si="5"/>
        <v/>
      </c>
      <c r="G79" s="541"/>
      <c r="H79" s="541"/>
      <c r="I79" s="542"/>
      <c r="J79" s="543"/>
      <c r="K79" s="543"/>
      <c r="L79" s="543"/>
      <c r="M79" s="543"/>
      <c r="N79" s="544"/>
      <c r="O79" s="545" t="s">
        <v>10</v>
      </c>
      <c r="P79" s="544"/>
      <c r="Q79" s="546" t="s">
        <v>10</v>
      </c>
      <c r="R79" s="546"/>
      <c r="S79" s="547"/>
      <c r="T79" s="9"/>
      <c r="U79" s="9"/>
      <c r="V79" s="9"/>
      <c r="W79" s="9"/>
      <c r="X79" s="4"/>
      <c r="Y79" s="4"/>
      <c r="Z79" s="4"/>
      <c r="AA79" s="4"/>
      <c r="AB79" s="4"/>
      <c r="AC79" s="4"/>
      <c r="AD79" s="4"/>
      <c r="AE79" s="4"/>
      <c r="AF79" s="4"/>
      <c r="AG79" s="4"/>
      <c r="AH79" s="4"/>
      <c r="AI79" s="4"/>
      <c r="AJ79" s="4"/>
      <c r="AK79" s="4"/>
      <c r="AL79" s="4"/>
      <c r="AM79" s="4"/>
      <c r="AN79" s="4"/>
      <c r="AO79" s="4"/>
      <c r="AP79" s="4"/>
      <c r="AQ79" s="4"/>
      <c r="AR79" s="4"/>
      <c r="AS79" s="4"/>
      <c r="BF79">
        <f t="shared" si="2"/>
        <v>74</v>
      </c>
    </row>
    <row r="80" spans="1:58" ht="15" customHeight="1">
      <c r="A80" s="4"/>
      <c r="B80" s="4"/>
      <c r="C80" s="4"/>
      <c r="D80" s="539">
        <f t="shared" si="3"/>
        <v>35</v>
      </c>
      <c r="E80" s="540"/>
      <c r="F80" s="541" t="str">
        <f t="shared" si="5"/>
        <v/>
      </c>
      <c r="G80" s="541"/>
      <c r="H80" s="541"/>
      <c r="I80" s="542"/>
      <c r="J80" s="543"/>
      <c r="K80" s="543"/>
      <c r="L80" s="543"/>
      <c r="M80" s="543"/>
      <c r="N80" s="544"/>
      <c r="O80" s="545" t="s">
        <v>10</v>
      </c>
      <c r="P80" s="544"/>
      <c r="Q80" s="546" t="s">
        <v>10</v>
      </c>
      <c r="R80" s="546"/>
      <c r="S80" s="547"/>
      <c r="T80" s="9"/>
      <c r="U80" s="9"/>
      <c r="V80" s="9"/>
      <c r="W80" s="9"/>
      <c r="X80" s="4"/>
      <c r="Y80" s="4"/>
      <c r="Z80" s="4"/>
      <c r="AA80" s="4"/>
      <c r="AB80" s="4"/>
      <c r="AC80" s="4"/>
      <c r="AD80" s="4"/>
      <c r="AE80" s="4"/>
      <c r="AF80" s="4"/>
      <c r="AG80" s="4"/>
      <c r="AH80" s="4"/>
      <c r="AI80" s="4"/>
      <c r="AJ80" s="4"/>
      <c r="AK80" s="4"/>
      <c r="AL80" s="4"/>
      <c r="AM80" s="4"/>
      <c r="AN80" s="4"/>
      <c r="AO80" s="4"/>
      <c r="AP80" s="4"/>
      <c r="AQ80" s="4"/>
      <c r="AR80" s="4"/>
      <c r="AS80" s="4"/>
      <c r="BF80">
        <f t="shared" si="2"/>
        <v>75</v>
      </c>
    </row>
    <row r="81" spans="1:58" ht="15" customHeight="1">
      <c r="A81" s="4"/>
      <c r="B81" s="4"/>
      <c r="C81" s="4"/>
      <c r="D81" s="539">
        <f t="shared" si="3"/>
        <v>36</v>
      </c>
      <c r="E81" s="540"/>
      <c r="F81" s="541" t="str">
        <f t="shared" si="5"/>
        <v/>
      </c>
      <c r="G81" s="541"/>
      <c r="H81" s="541"/>
      <c r="I81" s="542"/>
      <c r="J81" s="543"/>
      <c r="K81" s="543"/>
      <c r="L81" s="543"/>
      <c r="M81" s="543"/>
      <c r="N81" s="544"/>
      <c r="O81" s="545" t="s">
        <v>10</v>
      </c>
      <c r="P81" s="544"/>
      <c r="Q81" s="546" t="s">
        <v>10</v>
      </c>
      <c r="R81" s="546"/>
      <c r="S81" s="547"/>
      <c r="T81" s="9"/>
      <c r="U81" s="9"/>
      <c r="V81" s="9"/>
      <c r="W81" s="9"/>
      <c r="X81" s="4"/>
      <c r="Y81" s="4"/>
      <c r="Z81" s="4"/>
      <c r="AA81" s="4"/>
      <c r="AB81" s="4"/>
      <c r="AC81" s="4"/>
      <c r="AD81" s="4"/>
      <c r="AE81" s="4"/>
      <c r="AF81" s="4"/>
      <c r="AG81" s="4"/>
      <c r="AH81" s="4"/>
      <c r="AI81" s="4"/>
      <c r="AJ81" s="4"/>
      <c r="AK81" s="4"/>
      <c r="AL81" s="4"/>
      <c r="AM81" s="4"/>
      <c r="AN81" s="4"/>
      <c r="AO81" s="4"/>
      <c r="AP81" s="4"/>
      <c r="AQ81" s="4"/>
      <c r="AR81" s="4"/>
      <c r="AS81" s="4"/>
      <c r="BF81">
        <f t="shared" si="2"/>
        <v>76</v>
      </c>
    </row>
    <row r="82" spans="1:58" ht="15" customHeight="1">
      <c r="A82" s="4"/>
      <c r="B82" s="4"/>
      <c r="C82" s="4"/>
      <c r="D82" s="539">
        <f t="shared" si="3"/>
        <v>37</v>
      </c>
      <c r="E82" s="540"/>
      <c r="F82" s="541" t="str">
        <f t="shared" si="5"/>
        <v/>
      </c>
      <c r="G82" s="541"/>
      <c r="H82" s="541"/>
      <c r="I82" s="542"/>
      <c r="J82" s="543"/>
      <c r="K82" s="543"/>
      <c r="L82" s="543"/>
      <c r="M82" s="543"/>
      <c r="N82" s="544"/>
      <c r="O82" s="545" t="s">
        <v>10</v>
      </c>
      <c r="P82" s="544"/>
      <c r="Q82" s="546" t="s">
        <v>10</v>
      </c>
      <c r="R82" s="546"/>
      <c r="S82" s="547"/>
      <c r="T82" s="9"/>
      <c r="U82" s="9"/>
      <c r="V82" s="9"/>
      <c r="W82" s="9"/>
      <c r="X82" s="4"/>
      <c r="Y82" s="4"/>
      <c r="Z82" s="4"/>
      <c r="AA82" s="4"/>
      <c r="AB82" s="4"/>
      <c r="AC82" s="4"/>
      <c r="AD82" s="4"/>
      <c r="AE82" s="4"/>
      <c r="AF82" s="4"/>
      <c r="AG82" s="4"/>
      <c r="AH82" s="4"/>
      <c r="AI82" s="4"/>
      <c r="AJ82" s="4"/>
      <c r="AK82" s="4"/>
      <c r="AL82" s="4"/>
      <c r="AM82" s="4"/>
      <c r="AN82" s="4"/>
      <c r="AO82" s="4"/>
      <c r="AP82" s="4"/>
      <c r="AQ82" s="4"/>
      <c r="AR82" s="4"/>
      <c r="AS82" s="4"/>
      <c r="BF82">
        <f t="shared" si="2"/>
        <v>77</v>
      </c>
    </row>
    <row r="83" spans="1:58" ht="15" customHeight="1">
      <c r="A83" s="4"/>
      <c r="B83" s="4"/>
      <c r="C83" s="4"/>
      <c r="D83" s="539">
        <f t="shared" si="3"/>
        <v>38</v>
      </c>
      <c r="E83" s="540"/>
      <c r="F83" s="541" t="str">
        <f t="shared" si="5"/>
        <v/>
      </c>
      <c r="G83" s="541"/>
      <c r="H83" s="541"/>
      <c r="I83" s="542"/>
      <c r="J83" s="543"/>
      <c r="K83" s="543"/>
      <c r="L83" s="543"/>
      <c r="M83" s="543"/>
      <c r="N83" s="544"/>
      <c r="O83" s="545" t="s">
        <v>10</v>
      </c>
      <c r="P83" s="544"/>
      <c r="Q83" s="546" t="s">
        <v>10</v>
      </c>
      <c r="R83" s="546"/>
      <c r="S83" s="547"/>
      <c r="T83" s="9"/>
      <c r="U83" s="9"/>
      <c r="V83" s="9"/>
      <c r="W83" s="9"/>
      <c r="X83" s="4"/>
      <c r="Y83" s="4"/>
      <c r="Z83" s="4"/>
      <c r="AA83" s="4"/>
      <c r="AB83" s="4"/>
      <c r="AC83" s="4"/>
      <c r="AD83" s="4"/>
      <c r="AE83" s="4"/>
      <c r="AF83" s="4"/>
      <c r="AG83" s="4"/>
      <c r="AH83" s="4"/>
      <c r="AI83" s="4"/>
      <c r="AJ83" s="4"/>
      <c r="AK83" s="4"/>
      <c r="AL83" s="4"/>
      <c r="AM83" s="4"/>
      <c r="AN83" s="4"/>
      <c r="AO83" s="4"/>
      <c r="AP83" s="4"/>
      <c r="AQ83" s="4"/>
      <c r="AR83" s="4"/>
      <c r="AS83" s="4"/>
      <c r="BF83">
        <f t="shared" si="2"/>
        <v>78</v>
      </c>
    </row>
    <row r="84" spans="1:58" ht="15" customHeight="1">
      <c r="A84" s="4"/>
      <c r="B84" s="4"/>
      <c r="C84" s="4"/>
      <c r="D84" s="539">
        <f t="shared" si="3"/>
        <v>39</v>
      </c>
      <c r="E84" s="540"/>
      <c r="F84" s="541" t="str">
        <f t="shared" si="5"/>
        <v/>
      </c>
      <c r="G84" s="541"/>
      <c r="H84" s="541"/>
      <c r="I84" s="542"/>
      <c r="J84" s="543"/>
      <c r="K84" s="543"/>
      <c r="L84" s="543"/>
      <c r="M84" s="543"/>
      <c r="N84" s="544"/>
      <c r="O84" s="545" t="s">
        <v>10</v>
      </c>
      <c r="P84" s="544"/>
      <c r="Q84" s="546" t="s">
        <v>10</v>
      </c>
      <c r="R84" s="546"/>
      <c r="S84" s="547"/>
      <c r="T84" s="9"/>
      <c r="U84" s="9"/>
      <c r="V84" s="9"/>
      <c r="W84" s="9"/>
      <c r="X84" s="4"/>
      <c r="Y84" s="4"/>
      <c r="Z84" s="4"/>
      <c r="AA84" s="4"/>
      <c r="AB84" s="4"/>
      <c r="AC84" s="4"/>
      <c r="AD84" s="4"/>
      <c r="AE84" s="4"/>
      <c r="AF84" s="4"/>
      <c r="AG84" s="4"/>
      <c r="AH84" s="4"/>
      <c r="AI84" s="4"/>
      <c r="AJ84" s="4"/>
      <c r="AK84" s="4"/>
      <c r="AL84" s="4"/>
      <c r="AM84" s="4"/>
      <c r="AN84" s="4"/>
      <c r="AO84" s="4"/>
      <c r="AP84" s="4"/>
      <c r="AQ84" s="4"/>
      <c r="AR84" s="4"/>
      <c r="AS84" s="4"/>
      <c r="BF84">
        <f t="shared" si="2"/>
        <v>79</v>
      </c>
    </row>
    <row r="85" spans="1:58" ht="15" customHeight="1">
      <c r="A85" s="4"/>
      <c r="B85" s="4"/>
      <c r="C85" s="4"/>
      <c r="D85" s="539">
        <f t="shared" si="3"/>
        <v>40</v>
      </c>
      <c r="E85" s="540"/>
      <c r="F85" s="541" t="str">
        <f t="shared" si="5"/>
        <v/>
      </c>
      <c r="G85" s="541"/>
      <c r="H85" s="541"/>
      <c r="I85" s="542"/>
      <c r="J85" s="543"/>
      <c r="K85" s="543"/>
      <c r="L85" s="543"/>
      <c r="M85" s="543"/>
      <c r="N85" s="544"/>
      <c r="O85" s="545" t="s">
        <v>10</v>
      </c>
      <c r="P85" s="544"/>
      <c r="Q85" s="546" t="s">
        <v>10</v>
      </c>
      <c r="R85" s="546"/>
      <c r="S85" s="547"/>
      <c r="T85" s="9"/>
      <c r="U85" s="9"/>
      <c r="V85" s="9"/>
      <c r="W85" s="9"/>
      <c r="X85" s="4"/>
      <c r="Y85" s="4"/>
      <c r="Z85" s="4"/>
      <c r="AA85" s="4"/>
      <c r="AB85" s="4"/>
      <c r="AC85" s="4"/>
      <c r="AD85" s="4"/>
      <c r="AE85" s="4"/>
      <c r="AF85" s="4"/>
      <c r="AG85" s="4"/>
      <c r="AH85" s="4"/>
      <c r="AI85" s="4"/>
      <c r="AJ85" s="4"/>
      <c r="AK85" s="4"/>
      <c r="AL85" s="4"/>
      <c r="AM85" s="4"/>
      <c r="AN85" s="4"/>
      <c r="AO85" s="4"/>
      <c r="AP85" s="4"/>
      <c r="AQ85" s="4"/>
      <c r="AR85" s="4"/>
      <c r="AS85" s="4"/>
      <c r="BF85">
        <f t="shared" si="2"/>
        <v>80</v>
      </c>
    </row>
    <row r="86" spans="1:58" ht="15" customHeight="1">
      <c r="A86" s="4"/>
      <c r="B86" s="4"/>
      <c r="C86" s="4"/>
      <c r="D86" s="539">
        <f t="shared" si="3"/>
        <v>41</v>
      </c>
      <c r="E86" s="540"/>
      <c r="F86" s="541" t="str">
        <f t="shared" si="5"/>
        <v/>
      </c>
      <c r="G86" s="541"/>
      <c r="H86" s="541"/>
      <c r="I86" s="542"/>
      <c r="J86" s="543"/>
      <c r="K86" s="543"/>
      <c r="L86" s="543"/>
      <c r="M86" s="543"/>
      <c r="N86" s="544"/>
      <c r="O86" s="545" t="s">
        <v>10</v>
      </c>
      <c r="P86" s="544"/>
      <c r="Q86" s="546" t="s">
        <v>10</v>
      </c>
      <c r="R86" s="546"/>
      <c r="S86" s="547"/>
      <c r="T86" s="9"/>
      <c r="U86" s="9"/>
      <c r="V86" s="9"/>
      <c r="W86" s="9"/>
      <c r="X86" s="4"/>
      <c r="Y86" s="4"/>
      <c r="Z86" s="4"/>
      <c r="AA86" s="4"/>
      <c r="AB86" s="4"/>
      <c r="AC86" s="4"/>
      <c r="AD86" s="4"/>
      <c r="AE86" s="4"/>
      <c r="AF86" s="4"/>
      <c r="AG86" s="4"/>
      <c r="AH86" s="4"/>
      <c r="AI86" s="4"/>
      <c r="AJ86" s="4"/>
      <c r="AK86" s="4"/>
      <c r="AL86" s="4"/>
      <c r="AM86" s="4"/>
      <c r="AN86" s="4"/>
      <c r="AO86" s="4"/>
      <c r="AP86" s="4"/>
      <c r="AQ86" s="4"/>
      <c r="AR86" s="4"/>
      <c r="AS86" s="4"/>
      <c r="BF86">
        <f t="shared" si="2"/>
        <v>81</v>
      </c>
    </row>
    <row r="87" spans="1:58" ht="15" customHeight="1">
      <c r="A87" s="4"/>
      <c r="B87" s="4"/>
      <c r="C87" s="4"/>
      <c r="D87" s="539">
        <f t="shared" si="3"/>
        <v>42</v>
      </c>
      <c r="E87" s="540"/>
      <c r="F87" s="541" t="str">
        <f t="shared" si="5"/>
        <v/>
      </c>
      <c r="G87" s="541"/>
      <c r="H87" s="541"/>
      <c r="I87" s="542"/>
      <c r="J87" s="543"/>
      <c r="K87" s="543"/>
      <c r="L87" s="543"/>
      <c r="M87" s="543"/>
      <c r="N87" s="544"/>
      <c r="O87" s="545" t="s">
        <v>10</v>
      </c>
      <c r="P87" s="544"/>
      <c r="Q87" s="546" t="s">
        <v>10</v>
      </c>
      <c r="R87" s="546"/>
      <c r="S87" s="547"/>
      <c r="T87" s="9"/>
      <c r="U87" s="9"/>
      <c r="V87" s="9"/>
      <c r="W87" s="9"/>
      <c r="X87" s="4"/>
      <c r="Y87" s="4"/>
      <c r="Z87" s="4"/>
      <c r="AA87" s="4"/>
      <c r="AB87" s="4"/>
      <c r="AC87" s="4"/>
      <c r="AD87" s="4"/>
      <c r="AE87" s="4"/>
      <c r="AF87" s="4"/>
      <c r="AG87" s="4"/>
      <c r="AH87" s="4"/>
      <c r="AI87" s="4"/>
      <c r="AJ87" s="4"/>
      <c r="AK87" s="4"/>
      <c r="AL87" s="4"/>
      <c r="AM87" s="4"/>
      <c r="AN87" s="4"/>
      <c r="AO87" s="4"/>
      <c r="AP87" s="4"/>
      <c r="AQ87" s="4"/>
      <c r="AR87" s="4"/>
      <c r="AS87" s="4"/>
      <c r="BF87">
        <f t="shared" si="2"/>
        <v>82</v>
      </c>
    </row>
    <row r="88" spans="1:58" ht="15" customHeight="1">
      <c r="A88" s="4"/>
      <c r="B88" s="4"/>
      <c r="C88" s="4"/>
      <c r="D88" s="539">
        <f t="shared" si="3"/>
        <v>43</v>
      </c>
      <c r="E88" s="540"/>
      <c r="F88" s="541" t="str">
        <f t="shared" si="5"/>
        <v/>
      </c>
      <c r="G88" s="541"/>
      <c r="H88" s="541"/>
      <c r="I88" s="542"/>
      <c r="J88" s="543"/>
      <c r="K88" s="543"/>
      <c r="L88" s="543"/>
      <c r="M88" s="543"/>
      <c r="N88" s="544"/>
      <c r="O88" s="545" t="s">
        <v>10</v>
      </c>
      <c r="P88" s="544"/>
      <c r="Q88" s="546" t="s">
        <v>10</v>
      </c>
      <c r="R88" s="546"/>
      <c r="S88" s="547"/>
      <c r="T88" s="9"/>
      <c r="U88" s="9"/>
      <c r="V88" s="9"/>
      <c r="W88" s="9"/>
      <c r="X88" s="4"/>
      <c r="Y88" s="4"/>
      <c r="Z88" s="4"/>
      <c r="AA88" s="4"/>
      <c r="AB88" s="4"/>
      <c r="AC88" s="4"/>
      <c r="AD88" s="4"/>
      <c r="AE88" s="4"/>
      <c r="AF88" s="4"/>
      <c r="AG88" s="4"/>
      <c r="AH88" s="4"/>
      <c r="AI88" s="4"/>
      <c r="AJ88" s="4"/>
      <c r="AK88" s="4"/>
      <c r="AL88" s="4"/>
      <c r="AM88" s="4"/>
      <c r="AN88" s="4"/>
      <c r="AO88" s="4"/>
      <c r="AP88" s="4"/>
      <c r="AQ88" s="4"/>
      <c r="AR88" s="4"/>
      <c r="AS88" s="4"/>
      <c r="BF88">
        <f t="shared" si="2"/>
        <v>83</v>
      </c>
    </row>
    <row r="89" spans="1:58" ht="15" customHeight="1">
      <c r="A89" s="4"/>
      <c r="B89" s="4"/>
      <c r="C89" s="4"/>
      <c r="D89" s="539">
        <f t="shared" si="3"/>
        <v>44</v>
      </c>
      <c r="E89" s="540"/>
      <c r="F89" s="541" t="str">
        <f t="shared" si="5"/>
        <v/>
      </c>
      <c r="G89" s="541"/>
      <c r="H89" s="541"/>
      <c r="I89" s="542"/>
      <c r="J89" s="543"/>
      <c r="K89" s="543"/>
      <c r="L89" s="543"/>
      <c r="M89" s="543"/>
      <c r="N89" s="544"/>
      <c r="O89" s="545" t="s">
        <v>10</v>
      </c>
      <c r="P89" s="544"/>
      <c r="Q89" s="546" t="s">
        <v>10</v>
      </c>
      <c r="R89" s="546"/>
      <c r="S89" s="547"/>
      <c r="T89" s="9"/>
      <c r="U89" s="9"/>
      <c r="V89" s="9"/>
      <c r="W89" s="9"/>
      <c r="X89" s="4"/>
      <c r="Y89" s="4"/>
      <c r="Z89" s="4"/>
      <c r="AA89" s="4"/>
      <c r="AB89" s="4"/>
      <c r="AC89" s="4"/>
      <c r="AD89" s="4"/>
      <c r="AE89" s="4"/>
      <c r="AF89" s="4"/>
      <c r="AG89" s="4"/>
      <c r="AH89" s="4"/>
      <c r="AI89" s="4"/>
      <c r="AJ89" s="4"/>
      <c r="AK89" s="4"/>
      <c r="AL89" s="4"/>
      <c r="AM89" s="4"/>
      <c r="AN89" s="4"/>
      <c r="AO89" s="4"/>
      <c r="AP89" s="4"/>
      <c r="AQ89" s="4"/>
      <c r="AR89" s="4"/>
      <c r="AS89" s="4"/>
      <c r="BF89">
        <f t="shared" si="2"/>
        <v>84</v>
      </c>
    </row>
    <row r="90" spans="1:58" ht="15" customHeight="1">
      <c r="A90" s="4"/>
      <c r="B90" s="4"/>
      <c r="C90" s="4"/>
      <c r="D90" s="539">
        <f t="shared" si="3"/>
        <v>45</v>
      </c>
      <c r="E90" s="540"/>
      <c r="F90" s="541" t="str">
        <f t="shared" si="5"/>
        <v/>
      </c>
      <c r="G90" s="541"/>
      <c r="H90" s="541"/>
      <c r="I90" s="542"/>
      <c r="J90" s="543"/>
      <c r="K90" s="543"/>
      <c r="L90" s="543"/>
      <c r="M90" s="543"/>
      <c r="N90" s="544"/>
      <c r="O90" s="545" t="s">
        <v>10</v>
      </c>
      <c r="P90" s="544"/>
      <c r="Q90" s="546" t="s">
        <v>10</v>
      </c>
      <c r="R90" s="546"/>
      <c r="S90" s="547"/>
      <c r="T90" s="9"/>
      <c r="U90" s="9"/>
      <c r="V90" s="9"/>
      <c r="W90" s="9"/>
      <c r="X90" s="4"/>
      <c r="Y90" s="4"/>
      <c r="Z90" s="4"/>
      <c r="AA90" s="4"/>
      <c r="AB90" s="4"/>
      <c r="AC90" s="4"/>
      <c r="AD90" s="4"/>
      <c r="AE90" s="4"/>
      <c r="AF90" s="4"/>
      <c r="AG90" s="4"/>
      <c r="AH90" s="4"/>
      <c r="AI90" s="4"/>
      <c r="AJ90" s="4"/>
      <c r="AK90" s="4"/>
      <c r="AL90" s="4"/>
      <c r="AM90" s="4"/>
      <c r="AN90" s="4"/>
      <c r="AO90" s="4"/>
      <c r="AP90" s="4"/>
      <c r="AQ90" s="4"/>
      <c r="AR90" s="4"/>
      <c r="AS90" s="4"/>
      <c r="BF90">
        <f t="shared" si="2"/>
        <v>85</v>
      </c>
    </row>
    <row r="91" spans="1:58" ht="15" customHeight="1">
      <c r="A91" s="4"/>
      <c r="B91" s="4"/>
      <c r="C91" s="4"/>
      <c r="D91" s="539">
        <f t="shared" si="3"/>
        <v>46</v>
      </c>
      <c r="E91" s="540"/>
      <c r="F91" s="541" t="str">
        <f t="shared" si="5"/>
        <v/>
      </c>
      <c r="G91" s="541"/>
      <c r="H91" s="541"/>
      <c r="I91" s="542"/>
      <c r="J91" s="543"/>
      <c r="K91" s="543"/>
      <c r="L91" s="543"/>
      <c r="M91" s="543"/>
      <c r="N91" s="544"/>
      <c r="O91" s="545" t="s">
        <v>10</v>
      </c>
      <c r="P91" s="544"/>
      <c r="Q91" s="546" t="s">
        <v>10</v>
      </c>
      <c r="R91" s="546"/>
      <c r="S91" s="547"/>
      <c r="T91" s="9"/>
      <c r="U91" s="9"/>
      <c r="V91" s="9"/>
      <c r="W91" s="9"/>
      <c r="X91" s="4"/>
      <c r="Y91" s="4"/>
      <c r="Z91" s="4"/>
      <c r="AA91" s="4"/>
      <c r="AB91" s="4"/>
      <c r="AC91" s="4"/>
      <c r="AD91" s="4"/>
      <c r="AE91" s="4"/>
      <c r="AF91" s="4"/>
      <c r="AG91" s="4"/>
      <c r="AH91" s="4"/>
      <c r="AI91" s="4"/>
      <c r="AJ91" s="4"/>
      <c r="AK91" s="4"/>
      <c r="AL91" s="4"/>
      <c r="AM91" s="4"/>
      <c r="AN91" s="4"/>
      <c r="AO91" s="4"/>
      <c r="AP91" s="4"/>
      <c r="AQ91" s="4"/>
      <c r="AR91" s="4"/>
      <c r="AS91" s="4"/>
      <c r="BF91">
        <f t="shared" si="2"/>
        <v>86</v>
      </c>
    </row>
    <row r="92" spans="1:58" ht="15" customHeight="1">
      <c r="A92" s="4"/>
      <c r="B92" s="4"/>
      <c r="C92" s="4"/>
      <c r="D92" s="539">
        <f t="shared" si="3"/>
        <v>47</v>
      </c>
      <c r="E92" s="540"/>
      <c r="F92" s="541" t="str">
        <f t="shared" si="5"/>
        <v/>
      </c>
      <c r="G92" s="541"/>
      <c r="H92" s="541"/>
      <c r="I92" s="542"/>
      <c r="J92" s="543"/>
      <c r="K92" s="543"/>
      <c r="L92" s="543"/>
      <c r="M92" s="543"/>
      <c r="N92" s="544"/>
      <c r="O92" s="545" t="s">
        <v>10</v>
      </c>
      <c r="P92" s="544"/>
      <c r="Q92" s="546" t="s">
        <v>10</v>
      </c>
      <c r="R92" s="546"/>
      <c r="S92" s="547"/>
      <c r="T92" s="9"/>
      <c r="U92" s="9"/>
      <c r="V92" s="9"/>
      <c r="W92" s="9"/>
      <c r="X92" s="4"/>
      <c r="Y92" s="4"/>
      <c r="Z92" s="4"/>
      <c r="AA92" s="4"/>
      <c r="AB92" s="4"/>
      <c r="AC92" s="4"/>
      <c r="AD92" s="4"/>
      <c r="AE92" s="4"/>
      <c r="AF92" s="4"/>
      <c r="AG92" s="4"/>
      <c r="AH92" s="4"/>
      <c r="AI92" s="4"/>
      <c r="AJ92" s="4"/>
      <c r="AK92" s="4"/>
      <c r="AL92" s="4"/>
      <c r="AM92" s="4"/>
      <c r="AN92" s="4"/>
      <c r="AO92" s="4"/>
      <c r="AP92" s="4"/>
      <c r="AQ92" s="4"/>
      <c r="AR92" s="4"/>
      <c r="AS92" s="4"/>
      <c r="BF92">
        <f t="shared" si="2"/>
        <v>87</v>
      </c>
    </row>
    <row r="93" spans="1:58" ht="15" customHeight="1">
      <c r="A93" s="4"/>
      <c r="B93" s="4"/>
      <c r="C93" s="4"/>
      <c r="D93" s="539">
        <f t="shared" si="3"/>
        <v>48</v>
      </c>
      <c r="E93" s="540"/>
      <c r="F93" s="541" t="str">
        <f t="shared" si="5"/>
        <v/>
      </c>
      <c r="G93" s="541"/>
      <c r="H93" s="541"/>
      <c r="I93" s="542"/>
      <c r="J93" s="543"/>
      <c r="K93" s="543"/>
      <c r="L93" s="543"/>
      <c r="M93" s="543"/>
      <c r="N93" s="544"/>
      <c r="O93" s="545" t="s">
        <v>10</v>
      </c>
      <c r="P93" s="544"/>
      <c r="Q93" s="546" t="s">
        <v>10</v>
      </c>
      <c r="R93" s="546"/>
      <c r="S93" s="547"/>
      <c r="T93" s="9"/>
      <c r="U93" s="9"/>
      <c r="V93" s="9"/>
      <c r="W93" s="9"/>
      <c r="X93" s="4"/>
      <c r="Y93" s="4"/>
      <c r="Z93" s="4"/>
      <c r="AA93" s="4"/>
      <c r="AB93" s="4"/>
      <c r="AC93" s="4"/>
      <c r="AD93" s="4"/>
      <c r="AE93" s="4"/>
      <c r="AF93" s="4"/>
      <c r="AG93" s="4"/>
      <c r="AH93" s="4"/>
      <c r="AI93" s="4"/>
      <c r="AJ93" s="4"/>
      <c r="AK93" s="4"/>
      <c r="AL93" s="4"/>
      <c r="AM93" s="4"/>
      <c r="AN93" s="4"/>
      <c r="AO93" s="4"/>
      <c r="AP93" s="4"/>
      <c r="AQ93" s="4"/>
      <c r="AR93" s="4"/>
      <c r="AS93" s="4"/>
      <c r="BF93">
        <f t="shared" si="2"/>
        <v>88</v>
      </c>
    </row>
    <row r="94" spans="1:58" ht="15" customHeight="1">
      <c r="A94" s="4"/>
      <c r="B94" s="4"/>
      <c r="C94" s="4"/>
      <c r="D94" s="539">
        <f t="shared" si="3"/>
        <v>49</v>
      </c>
      <c r="E94" s="540"/>
      <c r="F94" s="541" t="str">
        <f t="shared" si="5"/>
        <v/>
      </c>
      <c r="G94" s="541"/>
      <c r="H94" s="541"/>
      <c r="I94" s="542"/>
      <c r="J94" s="543"/>
      <c r="K94" s="543"/>
      <c r="L94" s="543"/>
      <c r="M94" s="543"/>
      <c r="N94" s="544"/>
      <c r="O94" s="545" t="s">
        <v>10</v>
      </c>
      <c r="P94" s="544"/>
      <c r="Q94" s="546" t="s">
        <v>10</v>
      </c>
      <c r="R94" s="546"/>
      <c r="S94" s="547"/>
      <c r="T94" s="9"/>
      <c r="U94" s="9"/>
      <c r="V94" s="9"/>
      <c r="W94" s="9"/>
      <c r="X94" s="4"/>
      <c r="Y94" s="4"/>
      <c r="Z94" s="4"/>
      <c r="AA94" s="4"/>
      <c r="AB94" s="4"/>
      <c r="AC94" s="4"/>
      <c r="AD94" s="4"/>
      <c r="AE94" s="4"/>
      <c r="AF94" s="4"/>
      <c r="AG94" s="4"/>
      <c r="AH94" s="4"/>
      <c r="AI94" s="4"/>
      <c r="AJ94" s="4"/>
      <c r="AK94" s="4"/>
      <c r="AL94" s="4"/>
      <c r="AM94" s="4"/>
      <c r="AN94" s="4"/>
      <c r="AO94" s="4"/>
      <c r="AP94" s="4"/>
      <c r="AQ94" s="4"/>
      <c r="AR94" s="4"/>
      <c r="AS94" s="4"/>
      <c r="BF94">
        <f t="shared" si="2"/>
        <v>89</v>
      </c>
    </row>
    <row r="95" spans="1:58" ht="15" customHeight="1">
      <c r="A95" s="4"/>
      <c r="B95" s="4"/>
      <c r="C95" s="4"/>
      <c r="D95" s="539">
        <f t="shared" si="3"/>
        <v>50</v>
      </c>
      <c r="E95" s="540"/>
      <c r="F95" s="541" t="str">
        <f t="shared" si="5"/>
        <v/>
      </c>
      <c r="G95" s="541"/>
      <c r="H95" s="541"/>
      <c r="I95" s="542"/>
      <c r="J95" s="543"/>
      <c r="K95" s="543"/>
      <c r="L95" s="543"/>
      <c r="M95" s="543"/>
      <c r="N95" s="544"/>
      <c r="O95" s="545" t="s">
        <v>10</v>
      </c>
      <c r="P95" s="544"/>
      <c r="Q95" s="546" t="s">
        <v>10</v>
      </c>
      <c r="R95" s="546"/>
      <c r="S95" s="547"/>
      <c r="T95" s="9"/>
      <c r="U95" s="9"/>
      <c r="V95" s="9"/>
      <c r="W95" s="9"/>
      <c r="X95" s="4"/>
      <c r="Y95" s="4"/>
      <c r="Z95" s="4"/>
      <c r="AA95" s="4"/>
      <c r="AB95" s="4"/>
      <c r="AC95" s="4"/>
      <c r="AD95" s="4"/>
      <c r="AE95" s="4"/>
      <c r="AF95" s="4"/>
      <c r="AG95" s="4"/>
      <c r="AH95" s="4"/>
      <c r="AI95" s="4"/>
      <c r="AJ95" s="4"/>
      <c r="AK95" s="4"/>
      <c r="AL95" s="4"/>
      <c r="AM95" s="4"/>
      <c r="AN95" s="4"/>
      <c r="AO95" s="4"/>
      <c r="AP95" s="4"/>
      <c r="AQ95" s="4"/>
      <c r="AR95" s="4"/>
      <c r="AS95" s="4"/>
      <c r="BF95">
        <f t="shared" si="2"/>
        <v>90</v>
      </c>
    </row>
    <row r="96" spans="1:58" ht="15" customHeight="1">
      <c r="A96" s="4"/>
      <c r="B96" s="4"/>
      <c r="C96" s="4"/>
      <c r="D96" s="539">
        <f t="shared" si="3"/>
        <v>51</v>
      </c>
      <c r="E96" s="540"/>
      <c r="F96" s="541" t="str">
        <f t="shared" si="5"/>
        <v/>
      </c>
      <c r="G96" s="541"/>
      <c r="H96" s="541"/>
      <c r="I96" s="542"/>
      <c r="J96" s="543"/>
      <c r="K96" s="543"/>
      <c r="L96" s="543"/>
      <c r="M96" s="543"/>
      <c r="N96" s="544"/>
      <c r="O96" s="545" t="s">
        <v>10</v>
      </c>
      <c r="P96" s="544"/>
      <c r="Q96" s="546" t="s">
        <v>10</v>
      </c>
      <c r="R96" s="546"/>
      <c r="S96" s="547"/>
      <c r="T96" s="9"/>
      <c r="U96" s="9"/>
      <c r="V96" s="9"/>
      <c r="W96" s="9"/>
      <c r="X96" s="4"/>
      <c r="Y96" s="4"/>
      <c r="Z96" s="4"/>
      <c r="AA96" s="4"/>
      <c r="AB96" s="4"/>
      <c r="AC96" s="4"/>
      <c r="AD96" s="4"/>
      <c r="AE96" s="4"/>
      <c r="AF96" s="4"/>
      <c r="AG96" s="4"/>
      <c r="AH96" s="4"/>
      <c r="AI96" s="4"/>
      <c r="AJ96" s="4"/>
      <c r="AK96" s="4"/>
      <c r="AL96" s="4"/>
      <c r="AM96" s="4"/>
      <c r="AN96" s="4"/>
      <c r="AO96" s="4"/>
      <c r="AP96" s="4"/>
      <c r="AQ96" s="4"/>
      <c r="AR96" s="4"/>
      <c r="AS96" s="4"/>
      <c r="BF96">
        <f t="shared" si="2"/>
        <v>91</v>
      </c>
    </row>
    <row r="97" spans="1:58" ht="15" customHeight="1">
      <c r="A97" s="4"/>
      <c r="B97" s="4"/>
      <c r="C97" s="4"/>
      <c r="D97" s="539">
        <f t="shared" si="3"/>
        <v>52</v>
      </c>
      <c r="E97" s="540"/>
      <c r="F97" s="541" t="str">
        <f t="shared" si="5"/>
        <v/>
      </c>
      <c r="G97" s="541"/>
      <c r="H97" s="541"/>
      <c r="I97" s="542"/>
      <c r="J97" s="543"/>
      <c r="K97" s="543"/>
      <c r="L97" s="543"/>
      <c r="M97" s="543"/>
      <c r="N97" s="544"/>
      <c r="O97" s="545" t="s">
        <v>10</v>
      </c>
      <c r="P97" s="544"/>
      <c r="Q97" s="546" t="s">
        <v>10</v>
      </c>
      <c r="R97" s="546"/>
      <c r="S97" s="547"/>
      <c r="T97" s="9"/>
      <c r="U97" s="9"/>
      <c r="V97" s="9"/>
      <c r="W97" s="9"/>
      <c r="X97" s="4"/>
      <c r="Y97" s="4"/>
      <c r="Z97" s="4"/>
      <c r="AA97" s="4"/>
      <c r="AB97" s="4"/>
      <c r="AC97" s="4"/>
      <c r="AD97" s="4"/>
      <c r="AE97" s="4"/>
      <c r="AF97" s="4"/>
      <c r="AG97" s="4"/>
      <c r="AH97" s="4"/>
      <c r="AI97" s="4"/>
      <c r="AJ97" s="4"/>
      <c r="AK97" s="4"/>
      <c r="AL97" s="4"/>
      <c r="AM97" s="4"/>
      <c r="AN97" s="4"/>
      <c r="AO97" s="4"/>
      <c r="AP97" s="4"/>
      <c r="AQ97" s="4"/>
      <c r="AR97" s="4"/>
      <c r="AS97" s="4"/>
      <c r="BF97">
        <f t="shared" si="2"/>
        <v>92</v>
      </c>
    </row>
    <row r="98" spans="1:58" ht="15" customHeight="1">
      <c r="A98" s="4"/>
      <c r="B98" s="4"/>
      <c r="C98" s="4"/>
      <c r="D98" s="539">
        <f t="shared" si="3"/>
        <v>53</v>
      </c>
      <c r="E98" s="540"/>
      <c r="F98" s="541" t="str">
        <f t="shared" si="5"/>
        <v/>
      </c>
      <c r="G98" s="541"/>
      <c r="H98" s="541"/>
      <c r="I98" s="542"/>
      <c r="J98" s="543"/>
      <c r="K98" s="543"/>
      <c r="L98" s="543"/>
      <c r="M98" s="543"/>
      <c r="N98" s="544"/>
      <c r="O98" s="545" t="s">
        <v>10</v>
      </c>
      <c r="P98" s="544"/>
      <c r="Q98" s="546" t="s">
        <v>10</v>
      </c>
      <c r="R98" s="546"/>
      <c r="S98" s="547"/>
      <c r="T98" s="9"/>
      <c r="U98" s="9"/>
      <c r="V98" s="9"/>
      <c r="W98" s="9"/>
      <c r="X98" s="4"/>
      <c r="Y98" s="4"/>
      <c r="Z98" s="4"/>
      <c r="AA98" s="4"/>
      <c r="AB98" s="4"/>
      <c r="AC98" s="4"/>
      <c r="AD98" s="4"/>
      <c r="AE98" s="4"/>
      <c r="AF98" s="4"/>
      <c r="AG98" s="4"/>
      <c r="AH98" s="4"/>
      <c r="AI98" s="4"/>
      <c r="AJ98" s="4"/>
      <c r="AK98" s="4"/>
      <c r="AL98" s="4"/>
      <c r="AM98" s="4"/>
      <c r="AN98" s="4"/>
      <c r="AO98" s="4"/>
      <c r="AP98" s="4"/>
      <c r="AQ98" s="4"/>
      <c r="AR98" s="4"/>
      <c r="AS98" s="4"/>
      <c r="BF98">
        <f t="shared" si="2"/>
        <v>93</v>
      </c>
    </row>
    <row r="99" spans="1:58" ht="15" customHeight="1">
      <c r="A99" s="4"/>
      <c r="B99" s="4"/>
      <c r="C99" s="4"/>
      <c r="D99" s="539">
        <f t="shared" si="3"/>
        <v>54</v>
      </c>
      <c r="E99" s="540"/>
      <c r="F99" s="541" t="str">
        <f t="shared" si="5"/>
        <v/>
      </c>
      <c r="G99" s="541"/>
      <c r="H99" s="541"/>
      <c r="I99" s="542"/>
      <c r="J99" s="543"/>
      <c r="K99" s="543"/>
      <c r="L99" s="543"/>
      <c r="M99" s="543"/>
      <c r="N99" s="544"/>
      <c r="O99" s="545" t="s">
        <v>10</v>
      </c>
      <c r="P99" s="544"/>
      <c r="Q99" s="546" t="s">
        <v>10</v>
      </c>
      <c r="R99" s="546"/>
      <c r="S99" s="547"/>
      <c r="T99" s="9"/>
      <c r="U99" s="9"/>
      <c r="V99" s="9"/>
      <c r="W99" s="9"/>
      <c r="X99" s="4"/>
      <c r="Y99" s="4"/>
      <c r="Z99" s="4"/>
      <c r="AA99" s="4"/>
      <c r="AB99" s="4"/>
      <c r="AC99" s="4"/>
      <c r="AD99" s="4"/>
      <c r="AE99" s="4"/>
      <c r="AF99" s="4"/>
      <c r="AG99" s="4"/>
      <c r="AH99" s="4"/>
      <c r="AI99" s="4"/>
      <c r="AJ99" s="4"/>
      <c r="AK99" s="4"/>
      <c r="AL99" s="4"/>
      <c r="AM99" s="4"/>
      <c r="AN99" s="4"/>
      <c r="AO99" s="4"/>
      <c r="AP99" s="4"/>
      <c r="AQ99" s="4"/>
      <c r="AR99" s="4"/>
      <c r="AS99" s="4"/>
      <c r="BF99">
        <f t="shared" si="2"/>
        <v>94</v>
      </c>
    </row>
    <row r="100" spans="1:58" ht="15" customHeight="1">
      <c r="A100" s="4"/>
      <c r="B100" s="4"/>
      <c r="C100" s="4"/>
      <c r="D100" s="539">
        <f t="shared" si="3"/>
        <v>55</v>
      </c>
      <c r="E100" s="540"/>
      <c r="F100" s="541" t="str">
        <f t="shared" si="5"/>
        <v/>
      </c>
      <c r="G100" s="541"/>
      <c r="H100" s="541"/>
      <c r="I100" s="542"/>
      <c r="J100" s="543"/>
      <c r="K100" s="543"/>
      <c r="L100" s="543"/>
      <c r="M100" s="543"/>
      <c r="N100" s="544"/>
      <c r="O100" s="545" t="s">
        <v>10</v>
      </c>
      <c r="P100" s="544"/>
      <c r="Q100" s="546" t="s">
        <v>10</v>
      </c>
      <c r="R100" s="546"/>
      <c r="S100" s="547"/>
      <c r="T100" s="9"/>
      <c r="U100" s="9"/>
      <c r="V100" s="9"/>
      <c r="W100" s="9"/>
      <c r="X100" s="4"/>
      <c r="Y100" s="4"/>
      <c r="Z100" s="4"/>
      <c r="AA100" s="4"/>
      <c r="AB100" s="4"/>
      <c r="AC100" s="4"/>
      <c r="AD100" s="4"/>
      <c r="AE100" s="4"/>
      <c r="AF100" s="4"/>
      <c r="AG100" s="4"/>
      <c r="AH100" s="4"/>
      <c r="AI100" s="4"/>
      <c r="AJ100" s="4"/>
      <c r="AK100" s="4"/>
      <c r="AL100" s="4"/>
      <c r="AM100" s="4"/>
      <c r="AN100" s="4"/>
      <c r="AO100" s="4"/>
      <c r="AP100" s="4"/>
      <c r="AQ100" s="4"/>
      <c r="AR100" s="4"/>
      <c r="AS100" s="4"/>
      <c r="BF100">
        <f t="shared" si="2"/>
        <v>95</v>
      </c>
    </row>
    <row r="101" spans="1:58" ht="15" customHeight="1">
      <c r="A101" s="4"/>
      <c r="B101" s="4"/>
      <c r="C101" s="4"/>
      <c r="D101" s="539">
        <f t="shared" si="3"/>
        <v>56</v>
      </c>
      <c r="E101" s="540"/>
      <c r="F101" s="541" t="str">
        <f t="shared" si="5"/>
        <v/>
      </c>
      <c r="G101" s="541"/>
      <c r="H101" s="541"/>
      <c r="I101" s="542"/>
      <c r="J101" s="543"/>
      <c r="K101" s="543"/>
      <c r="L101" s="543"/>
      <c r="M101" s="543"/>
      <c r="N101" s="544"/>
      <c r="O101" s="545" t="s">
        <v>10</v>
      </c>
      <c r="P101" s="544"/>
      <c r="Q101" s="546" t="s">
        <v>10</v>
      </c>
      <c r="R101" s="546"/>
      <c r="S101" s="547"/>
      <c r="T101" s="9"/>
      <c r="U101" s="9"/>
      <c r="V101" s="9"/>
      <c r="W101" s="9"/>
      <c r="X101" s="4"/>
      <c r="Y101" s="4"/>
      <c r="Z101" s="4"/>
      <c r="AA101" s="4"/>
      <c r="AB101" s="4"/>
      <c r="AC101" s="4"/>
      <c r="AD101" s="4"/>
      <c r="AE101" s="4"/>
      <c r="AF101" s="4"/>
      <c r="AG101" s="4"/>
      <c r="AH101" s="4"/>
      <c r="AI101" s="4"/>
      <c r="AJ101" s="4"/>
      <c r="AK101" s="4"/>
      <c r="AL101" s="4"/>
      <c r="AM101" s="4"/>
      <c r="AN101" s="4"/>
      <c r="AO101" s="4"/>
      <c r="AP101" s="4"/>
      <c r="AQ101" s="4"/>
      <c r="AR101" s="4"/>
      <c r="AS101" s="4"/>
      <c r="BF101">
        <f t="shared" si="2"/>
        <v>96</v>
      </c>
    </row>
    <row r="102" spans="1:58" ht="15" customHeight="1">
      <c r="A102" s="4"/>
      <c r="B102" s="4"/>
      <c r="C102" s="4"/>
      <c r="D102" s="539">
        <f t="shared" si="3"/>
        <v>57</v>
      </c>
      <c r="E102" s="540"/>
      <c r="F102" s="541" t="str">
        <f t="shared" si="5"/>
        <v/>
      </c>
      <c r="G102" s="541"/>
      <c r="H102" s="541"/>
      <c r="I102" s="542"/>
      <c r="J102" s="543"/>
      <c r="K102" s="543"/>
      <c r="L102" s="543"/>
      <c r="M102" s="543"/>
      <c r="N102" s="544"/>
      <c r="O102" s="545" t="s">
        <v>10</v>
      </c>
      <c r="P102" s="544"/>
      <c r="Q102" s="546" t="s">
        <v>10</v>
      </c>
      <c r="R102" s="546"/>
      <c r="S102" s="547"/>
      <c r="T102" s="9"/>
      <c r="U102" s="9"/>
      <c r="V102" s="9"/>
      <c r="W102" s="9"/>
      <c r="X102" s="4"/>
      <c r="Y102" s="4"/>
      <c r="Z102" s="4"/>
      <c r="AA102" s="4"/>
      <c r="AB102" s="4"/>
      <c r="AC102" s="4"/>
      <c r="AD102" s="4"/>
      <c r="AE102" s="4"/>
      <c r="AF102" s="4"/>
      <c r="AG102" s="4"/>
      <c r="AH102" s="4"/>
      <c r="AI102" s="4"/>
      <c r="AJ102" s="4"/>
      <c r="AK102" s="4"/>
      <c r="AL102" s="4"/>
      <c r="AM102" s="4"/>
      <c r="AN102" s="4"/>
      <c r="AO102" s="4"/>
      <c r="AP102" s="4"/>
      <c r="AQ102" s="4"/>
      <c r="AR102" s="4"/>
      <c r="AS102" s="4"/>
      <c r="BF102">
        <f t="shared" si="2"/>
        <v>97</v>
      </c>
    </row>
    <row r="103" spans="1:58" ht="15" customHeight="1">
      <c r="A103" s="4"/>
      <c r="B103" s="4"/>
      <c r="C103" s="4"/>
      <c r="D103" s="539">
        <f t="shared" si="3"/>
        <v>58</v>
      </c>
      <c r="E103" s="540"/>
      <c r="F103" s="541" t="str">
        <f t="shared" si="5"/>
        <v/>
      </c>
      <c r="G103" s="541"/>
      <c r="H103" s="541"/>
      <c r="I103" s="542"/>
      <c r="J103" s="543"/>
      <c r="K103" s="543"/>
      <c r="L103" s="543"/>
      <c r="M103" s="543"/>
      <c r="N103" s="544"/>
      <c r="O103" s="545" t="s">
        <v>10</v>
      </c>
      <c r="P103" s="544"/>
      <c r="Q103" s="546" t="s">
        <v>10</v>
      </c>
      <c r="R103" s="546"/>
      <c r="S103" s="547"/>
      <c r="T103" s="9"/>
      <c r="U103" s="9"/>
      <c r="V103" s="9"/>
      <c r="W103" s="9"/>
      <c r="X103" s="4"/>
      <c r="Y103" s="4"/>
      <c r="Z103" s="4"/>
      <c r="AA103" s="4"/>
      <c r="AB103" s="4"/>
      <c r="AC103" s="4"/>
      <c r="AD103" s="4"/>
      <c r="AE103" s="4"/>
      <c r="AF103" s="4"/>
      <c r="AG103" s="4"/>
      <c r="AH103" s="4"/>
      <c r="AI103" s="4"/>
      <c r="AJ103" s="4"/>
      <c r="AK103" s="4"/>
      <c r="AL103" s="4"/>
      <c r="AM103" s="4"/>
      <c r="AN103" s="4"/>
      <c r="AO103" s="4"/>
      <c r="AP103" s="4"/>
      <c r="AQ103" s="4"/>
      <c r="AR103" s="4"/>
      <c r="AS103" s="4"/>
      <c r="BF103">
        <f t="shared" ref="BF103:BF104" si="6">BF102+1</f>
        <v>98</v>
      </c>
    </row>
    <row r="104" spans="1:58" ht="15" customHeight="1">
      <c r="A104" s="4"/>
      <c r="B104" s="4"/>
      <c r="C104" s="4"/>
      <c r="D104" s="539">
        <f t="shared" si="3"/>
        <v>59</v>
      </c>
      <c r="E104" s="540"/>
      <c r="F104" s="541" t="str">
        <f t="shared" si="5"/>
        <v/>
      </c>
      <c r="G104" s="541"/>
      <c r="H104" s="541"/>
      <c r="I104" s="542"/>
      <c r="J104" s="543"/>
      <c r="K104" s="543"/>
      <c r="L104" s="543"/>
      <c r="M104" s="543"/>
      <c r="N104" s="544"/>
      <c r="O104" s="545" t="s">
        <v>10</v>
      </c>
      <c r="P104" s="544"/>
      <c r="Q104" s="546" t="s">
        <v>10</v>
      </c>
      <c r="R104" s="546"/>
      <c r="S104" s="547"/>
      <c r="T104" s="9"/>
      <c r="U104" s="9"/>
      <c r="V104" s="9"/>
      <c r="W104" s="9"/>
      <c r="X104" s="4"/>
      <c r="Y104" s="4"/>
      <c r="Z104" s="4"/>
      <c r="AA104" s="4"/>
      <c r="AB104" s="4"/>
      <c r="AC104" s="4"/>
      <c r="AD104" s="4"/>
      <c r="AE104" s="4"/>
      <c r="AF104" s="4"/>
      <c r="AG104" s="4"/>
      <c r="AH104" s="4"/>
      <c r="AI104" s="4"/>
      <c r="AJ104" s="4"/>
      <c r="AK104" s="4"/>
      <c r="AL104" s="4"/>
      <c r="AM104" s="4"/>
      <c r="AN104" s="4"/>
      <c r="AO104" s="4"/>
      <c r="AP104" s="4"/>
      <c r="AQ104" s="4"/>
      <c r="AR104" s="4"/>
      <c r="AS104" s="4"/>
      <c r="BF104">
        <f t="shared" si="6"/>
        <v>99</v>
      </c>
    </row>
    <row r="105" spans="1:58" ht="15" customHeight="1">
      <c r="A105" s="4"/>
      <c r="B105" s="4"/>
      <c r="C105" s="4"/>
      <c r="D105" s="539">
        <f t="shared" si="3"/>
        <v>60</v>
      </c>
      <c r="E105" s="540"/>
      <c r="F105" s="541" t="str">
        <f t="shared" si="5"/>
        <v/>
      </c>
      <c r="G105" s="541"/>
      <c r="H105" s="541"/>
      <c r="I105" s="542"/>
      <c r="J105" s="543"/>
      <c r="K105" s="543"/>
      <c r="L105" s="543"/>
      <c r="M105" s="543"/>
      <c r="N105" s="544"/>
      <c r="O105" s="545" t="s">
        <v>10</v>
      </c>
      <c r="P105" s="544"/>
      <c r="Q105" s="546" t="s">
        <v>10</v>
      </c>
      <c r="R105" s="546"/>
      <c r="S105" s="547"/>
      <c r="T105" s="9"/>
      <c r="U105" s="9"/>
      <c r="V105" s="9"/>
      <c r="W105" s="9"/>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1:58" ht="15" customHeight="1">
      <c r="A106" s="4"/>
      <c r="B106" s="4"/>
      <c r="C106" s="4"/>
      <c r="D106" s="539">
        <f t="shared" si="3"/>
        <v>61</v>
      </c>
      <c r="E106" s="540"/>
      <c r="F106" s="541" t="str">
        <f t="shared" si="5"/>
        <v/>
      </c>
      <c r="G106" s="541"/>
      <c r="H106" s="541"/>
      <c r="I106" s="542"/>
      <c r="J106" s="543"/>
      <c r="K106" s="543"/>
      <c r="L106" s="543"/>
      <c r="M106" s="543"/>
      <c r="N106" s="544"/>
      <c r="O106" s="545" t="s">
        <v>10</v>
      </c>
      <c r="P106" s="544"/>
      <c r="Q106" s="546" t="s">
        <v>10</v>
      </c>
      <c r="R106" s="546"/>
      <c r="S106" s="547"/>
      <c r="T106" s="9"/>
      <c r="U106" s="9"/>
      <c r="V106" s="9"/>
      <c r="W106" s="9"/>
      <c r="X106" s="4"/>
      <c r="Y106" s="4"/>
      <c r="Z106" s="4"/>
      <c r="AA106" s="4"/>
      <c r="AB106" s="4"/>
      <c r="AC106" s="4"/>
      <c r="AD106" s="4"/>
      <c r="AE106" s="4"/>
      <c r="AF106" s="4"/>
      <c r="AG106" s="4"/>
      <c r="AH106" s="4"/>
      <c r="AI106" s="4"/>
      <c r="AJ106" s="4"/>
      <c r="AK106" s="4"/>
      <c r="AL106" s="4"/>
      <c r="AM106" s="4"/>
      <c r="AN106" s="4"/>
      <c r="AO106" s="4"/>
      <c r="AP106" s="4"/>
      <c r="AQ106" s="4"/>
      <c r="AR106" s="4"/>
      <c r="AS106" s="4"/>
    </row>
    <row r="107" spans="1:58" ht="15" customHeight="1">
      <c r="A107" s="4"/>
      <c r="B107" s="4"/>
      <c r="C107" s="4"/>
      <c r="D107" s="539">
        <f t="shared" si="3"/>
        <v>62</v>
      </c>
      <c r="E107" s="540"/>
      <c r="F107" s="541" t="str">
        <f t="shared" si="5"/>
        <v/>
      </c>
      <c r="G107" s="541"/>
      <c r="H107" s="541"/>
      <c r="I107" s="542"/>
      <c r="J107" s="543"/>
      <c r="K107" s="543"/>
      <c r="L107" s="543"/>
      <c r="M107" s="543"/>
      <c r="N107" s="544"/>
      <c r="O107" s="545" t="s">
        <v>10</v>
      </c>
      <c r="P107" s="544"/>
      <c r="Q107" s="546" t="s">
        <v>10</v>
      </c>
      <c r="R107" s="546"/>
      <c r="S107" s="547"/>
      <c r="T107" s="9"/>
      <c r="U107" s="9"/>
      <c r="V107" s="9"/>
      <c r="W107" s="9"/>
      <c r="X107" s="4"/>
      <c r="Y107" s="4"/>
      <c r="Z107" s="4"/>
      <c r="AA107" s="4"/>
      <c r="AB107" s="4"/>
      <c r="AC107" s="4"/>
      <c r="AD107" s="4"/>
      <c r="AE107" s="4"/>
      <c r="AF107" s="4"/>
      <c r="AG107" s="4"/>
      <c r="AH107" s="4"/>
      <c r="AI107" s="4"/>
      <c r="AJ107" s="4"/>
      <c r="AK107" s="4"/>
      <c r="AL107" s="4"/>
      <c r="AM107" s="4"/>
      <c r="AN107" s="4"/>
      <c r="AO107" s="4"/>
      <c r="AP107" s="4"/>
      <c r="AQ107" s="4"/>
      <c r="AR107" s="4"/>
      <c r="AS107" s="4"/>
    </row>
    <row r="108" spans="1:58" ht="15" customHeight="1">
      <c r="A108" s="4"/>
      <c r="B108" s="4"/>
      <c r="C108" s="4"/>
      <c r="D108" s="539">
        <f t="shared" si="3"/>
        <v>63</v>
      </c>
      <c r="E108" s="540"/>
      <c r="F108" s="541" t="str">
        <f t="shared" si="5"/>
        <v/>
      </c>
      <c r="G108" s="541"/>
      <c r="H108" s="541"/>
      <c r="I108" s="542"/>
      <c r="J108" s="543"/>
      <c r="K108" s="543"/>
      <c r="L108" s="543"/>
      <c r="M108" s="543"/>
      <c r="N108" s="544"/>
      <c r="O108" s="545" t="s">
        <v>10</v>
      </c>
      <c r="P108" s="544"/>
      <c r="Q108" s="546" t="s">
        <v>10</v>
      </c>
      <c r="R108" s="546"/>
      <c r="S108" s="547"/>
      <c r="T108" s="9"/>
      <c r="U108" s="9"/>
      <c r="V108" s="9"/>
      <c r="W108" s="9"/>
      <c r="X108" s="4"/>
      <c r="Y108" s="4"/>
      <c r="Z108" s="4"/>
      <c r="AA108" s="4"/>
      <c r="AB108" s="4"/>
      <c r="AC108" s="4"/>
      <c r="AD108" s="4"/>
      <c r="AE108" s="4"/>
      <c r="AF108" s="4"/>
      <c r="AG108" s="4"/>
      <c r="AH108" s="4"/>
      <c r="AI108" s="4"/>
      <c r="AJ108" s="4"/>
      <c r="AK108" s="4"/>
      <c r="AL108" s="4"/>
      <c r="AM108" s="4"/>
      <c r="AN108" s="4"/>
      <c r="AO108" s="4"/>
      <c r="AP108" s="4"/>
      <c r="AQ108" s="4"/>
      <c r="AR108" s="4"/>
      <c r="AS108" s="4"/>
    </row>
    <row r="109" spans="1:58" ht="15" customHeight="1">
      <c r="A109" s="4"/>
      <c r="B109" s="4"/>
      <c r="C109" s="4"/>
      <c r="D109" s="539">
        <f t="shared" si="3"/>
        <v>64</v>
      </c>
      <c r="E109" s="540"/>
      <c r="F109" s="541" t="str">
        <f t="shared" si="5"/>
        <v/>
      </c>
      <c r="G109" s="541"/>
      <c r="H109" s="541"/>
      <c r="I109" s="542"/>
      <c r="J109" s="543"/>
      <c r="K109" s="543"/>
      <c r="L109" s="543"/>
      <c r="M109" s="543"/>
      <c r="N109" s="544"/>
      <c r="O109" s="545" t="s">
        <v>10</v>
      </c>
      <c r="P109" s="544"/>
      <c r="Q109" s="546" t="s">
        <v>10</v>
      </c>
      <c r="R109" s="546"/>
      <c r="S109" s="547"/>
      <c r="T109" s="9"/>
      <c r="U109" s="9"/>
      <c r="V109" s="9"/>
      <c r="W109" s="9"/>
      <c r="X109" s="4"/>
      <c r="Y109" s="4"/>
      <c r="Z109" s="4"/>
      <c r="AA109" s="4"/>
      <c r="AB109" s="4"/>
      <c r="AC109" s="4"/>
      <c r="AD109" s="4"/>
      <c r="AE109" s="4"/>
      <c r="AF109" s="4"/>
      <c r="AG109" s="4"/>
      <c r="AH109" s="4"/>
      <c r="AI109" s="4"/>
      <c r="AJ109" s="4"/>
      <c r="AK109" s="4"/>
      <c r="AL109" s="4"/>
      <c r="AM109" s="4"/>
      <c r="AN109" s="4"/>
      <c r="AO109" s="4"/>
      <c r="AP109" s="4"/>
      <c r="AQ109" s="4"/>
      <c r="AR109" s="4"/>
      <c r="AS109" s="4"/>
    </row>
    <row r="110" spans="1:58" ht="15" customHeight="1">
      <c r="A110" s="4"/>
      <c r="B110" s="4"/>
      <c r="C110" s="4"/>
      <c r="D110" s="539">
        <f t="shared" si="3"/>
        <v>65</v>
      </c>
      <c r="E110" s="540"/>
      <c r="F110" s="541" t="str">
        <f t="shared" ref="F110:F141" si="7">IF(I110="","",IF(O110="-","【※選択】",IF(Q110="-","【※選択】","【入力済】")))</f>
        <v/>
      </c>
      <c r="G110" s="541"/>
      <c r="H110" s="541"/>
      <c r="I110" s="542"/>
      <c r="J110" s="543"/>
      <c r="K110" s="543"/>
      <c r="L110" s="543"/>
      <c r="M110" s="543"/>
      <c r="N110" s="544"/>
      <c r="O110" s="545" t="s">
        <v>10</v>
      </c>
      <c r="P110" s="544"/>
      <c r="Q110" s="546" t="s">
        <v>10</v>
      </c>
      <c r="R110" s="546"/>
      <c r="S110" s="547"/>
      <c r="T110" s="9"/>
      <c r="U110" s="9"/>
      <c r="V110" s="9"/>
      <c r="W110" s="9"/>
      <c r="X110" s="4"/>
      <c r="Y110" s="4"/>
      <c r="Z110" s="4"/>
      <c r="AA110" s="4"/>
      <c r="AB110" s="4"/>
      <c r="AC110" s="4"/>
      <c r="AD110" s="4"/>
      <c r="AE110" s="4"/>
      <c r="AF110" s="4"/>
      <c r="AG110" s="4"/>
      <c r="AH110" s="4"/>
      <c r="AI110" s="4"/>
      <c r="AJ110" s="4"/>
      <c r="AK110" s="4"/>
      <c r="AL110" s="4"/>
      <c r="AM110" s="4"/>
      <c r="AN110" s="4"/>
      <c r="AO110" s="4"/>
      <c r="AP110" s="4"/>
      <c r="AQ110" s="4"/>
      <c r="AR110" s="4"/>
      <c r="AS110" s="4"/>
    </row>
    <row r="111" spans="1:58" ht="15" customHeight="1">
      <c r="A111" s="4"/>
      <c r="B111" s="4"/>
      <c r="C111" s="4"/>
      <c r="D111" s="539">
        <f t="shared" ref="D111:D174" si="8">D110+1</f>
        <v>66</v>
      </c>
      <c r="E111" s="540"/>
      <c r="F111" s="541" t="str">
        <f t="shared" si="7"/>
        <v/>
      </c>
      <c r="G111" s="541"/>
      <c r="H111" s="541"/>
      <c r="I111" s="542"/>
      <c r="J111" s="543"/>
      <c r="K111" s="543"/>
      <c r="L111" s="543"/>
      <c r="M111" s="543"/>
      <c r="N111" s="544"/>
      <c r="O111" s="545" t="s">
        <v>10</v>
      </c>
      <c r="P111" s="544"/>
      <c r="Q111" s="546" t="s">
        <v>10</v>
      </c>
      <c r="R111" s="546"/>
      <c r="S111" s="547"/>
      <c r="T111" s="9"/>
      <c r="U111" s="9"/>
      <c r="V111" s="9"/>
      <c r="W111" s="9"/>
      <c r="X111" s="4"/>
      <c r="Y111" s="4"/>
      <c r="Z111" s="4"/>
      <c r="AA111" s="4"/>
      <c r="AB111" s="4"/>
      <c r="AC111" s="4"/>
      <c r="AD111" s="4"/>
      <c r="AE111" s="4"/>
      <c r="AF111" s="4"/>
      <c r="AG111" s="4"/>
      <c r="AH111" s="4"/>
      <c r="AI111" s="4"/>
      <c r="AJ111" s="4"/>
      <c r="AK111" s="4"/>
      <c r="AL111" s="4"/>
      <c r="AM111" s="4"/>
      <c r="AN111" s="4"/>
      <c r="AO111" s="4"/>
      <c r="AP111" s="4"/>
      <c r="AQ111" s="4"/>
      <c r="AR111" s="4"/>
      <c r="AS111" s="4"/>
    </row>
    <row r="112" spans="1:58" ht="15" customHeight="1">
      <c r="A112" s="4"/>
      <c r="B112" s="4"/>
      <c r="C112" s="4"/>
      <c r="D112" s="539">
        <f t="shared" si="8"/>
        <v>67</v>
      </c>
      <c r="E112" s="540"/>
      <c r="F112" s="541" t="str">
        <f t="shared" si="7"/>
        <v/>
      </c>
      <c r="G112" s="541"/>
      <c r="H112" s="541"/>
      <c r="I112" s="542"/>
      <c r="J112" s="543"/>
      <c r="K112" s="543"/>
      <c r="L112" s="543"/>
      <c r="M112" s="543"/>
      <c r="N112" s="544"/>
      <c r="O112" s="545" t="s">
        <v>10</v>
      </c>
      <c r="P112" s="544"/>
      <c r="Q112" s="546" t="s">
        <v>10</v>
      </c>
      <c r="R112" s="546"/>
      <c r="S112" s="547"/>
      <c r="T112" s="9"/>
      <c r="U112" s="9"/>
      <c r="V112" s="9"/>
      <c r="W112" s="9"/>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ht="15" customHeight="1">
      <c r="A113" s="4"/>
      <c r="B113" s="4"/>
      <c r="C113" s="4"/>
      <c r="D113" s="539">
        <f t="shared" si="8"/>
        <v>68</v>
      </c>
      <c r="E113" s="540"/>
      <c r="F113" s="541" t="str">
        <f t="shared" si="7"/>
        <v/>
      </c>
      <c r="G113" s="541"/>
      <c r="H113" s="541"/>
      <c r="I113" s="542"/>
      <c r="J113" s="543"/>
      <c r="K113" s="543"/>
      <c r="L113" s="543"/>
      <c r="M113" s="543"/>
      <c r="N113" s="544"/>
      <c r="O113" s="545" t="s">
        <v>10</v>
      </c>
      <c r="P113" s="544"/>
      <c r="Q113" s="546" t="s">
        <v>10</v>
      </c>
      <c r="R113" s="546"/>
      <c r="S113" s="547"/>
      <c r="T113" s="9"/>
      <c r="U113" s="9"/>
      <c r="V113" s="9"/>
      <c r="W113" s="9"/>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ht="15" customHeight="1">
      <c r="A114" s="4"/>
      <c r="B114" s="4"/>
      <c r="C114" s="4"/>
      <c r="D114" s="539">
        <f t="shared" si="8"/>
        <v>69</v>
      </c>
      <c r="E114" s="540"/>
      <c r="F114" s="541" t="str">
        <f t="shared" si="7"/>
        <v/>
      </c>
      <c r="G114" s="541"/>
      <c r="H114" s="541"/>
      <c r="I114" s="542"/>
      <c r="J114" s="543"/>
      <c r="K114" s="543"/>
      <c r="L114" s="543"/>
      <c r="M114" s="543"/>
      <c r="N114" s="544"/>
      <c r="O114" s="545" t="s">
        <v>10</v>
      </c>
      <c r="P114" s="544"/>
      <c r="Q114" s="546" t="s">
        <v>10</v>
      </c>
      <c r="R114" s="546"/>
      <c r="S114" s="547"/>
      <c r="T114" s="9"/>
      <c r="U114" s="9"/>
      <c r="V114" s="9"/>
      <c r="W114" s="9"/>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ht="15" customHeight="1">
      <c r="A115" s="4"/>
      <c r="B115" s="4"/>
      <c r="C115" s="4"/>
      <c r="D115" s="539">
        <f t="shared" si="8"/>
        <v>70</v>
      </c>
      <c r="E115" s="540"/>
      <c r="F115" s="541" t="str">
        <f t="shared" si="7"/>
        <v/>
      </c>
      <c r="G115" s="541"/>
      <c r="H115" s="541"/>
      <c r="I115" s="542"/>
      <c r="J115" s="543"/>
      <c r="K115" s="543"/>
      <c r="L115" s="543"/>
      <c r="M115" s="543"/>
      <c r="N115" s="544"/>
      <c r="O115" s="545" t="s">
        <v>10</v>
      </c>
      <c r="P115" s="544"/>
      <c r="Q115" s="546" t="s">
        <v>10</v>
      </c>
      <c r="R115" s="546"/>
      <c r="S115" s="547"/>
      <c r="T115" s="9"/>
      <c r="U115" s="9"/>
      <c r="V115" s="9"/>
      <c r="W115" s="9"/>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ht="15" customHeight="1">
      <c r="A116" s="4"/>
      <c r="B116" s="4"/>
      <c r="C116" s="4"/>
      <c r="D116" s="539">
        <f t="shared" si="8"/>
        <v>71</v>
      </c>
      <c r="E116" s="540"/>
      <c r="F116" s="541" t="str">
        <f t="shared" si="7"/>
        <v/>
      </c>
      <c r="G116" s="541"/>
      <c r="H116" s="541"/>
      <c r="I116" s="542"/>
      <c r="J116" s="543"/>
      <c r="K116" s="543"/>
      <c r="L116" s="543"/>
      <c r="M116" s="543"/>
      <c r="N116" s="544"/>
      <c r="O116" s="545" t="s">
        <v>10</v>
      </c>
      <c r="P116" s="544"/>
      <c r="Q116" s="546" t="s">
        <v>10</v>
      </c>
      <c r="R116" s="546"/>
      <c r="S116" s="547"/>
      <c r="T116" s="9"/>
      <c r="U116" s="9"/>
      <c r="V116" s="9"/>
      <c r="W116" s="9"/>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ht="15" customHeight="1">
      <c r="A117" s="4"/>
      <c r="B117" s="4"/>
      <c r="C117" s="4"/>
      <c r="D117" s="539">
        <f t="shared" si="8"/>
        <v>72</v>
      </c>
      <c r="E117" s="540"/>
      <c r="F117" s="541" t="str">
        <f t="shared" si="7"/>
        <v/>
      </c>
      <c r="G117" s="541"/>
      <c r="H117" s="541"/>
      <c r="I117" s="542"/>
      <c r="J117" s="543"/>
      <c r="K117" s="543"/>
      <c r="L117" s="543"/>
      <c r="M117" s="543"/>
      <c r="N117" s="544"/>
      <c r="O117" s="545" t="s">
        <v>10</v>
      </c>
      <c r="P117" s="544"/>
      <c r="Q117" s="546" t="s">
        <v>10</v>
      </c>
      <c r="R117" s="546"/>
      <c r="S117" s="547"/>
      <c r="T117" s="9"/>
      <c r="U117" s="9"/>
      <c r="V117" s="9"/>
      <c r="W117" s="9"/>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ht="15" customHeight="1">
      <c r="A118" s="4"/>
      <c r="B118" s="4"/>
      <c r="C118" s="4"/>
      <c r="D118" s="539">
        <f t="shared" si="8"/>
        <v>73</v>
      </c>
      <c r="E118" s="540"/>
      <c r="F118" s="541" t="str">
        <f t="shared" si="7"/>
        <v/>
      </c>
      <c r="G118" s="541"/>
      <c r="H118" s="541"/>
      <c r="I118" s="542"/>
      <c r="J118" s="543"/>
      <c r="K118" s="543"/>
      <c r="L118" s="543"/>
      <c r="M118" s="543"/>
      <c r="N118" s="544"/>
      <c r="O118" s="545" t="s">
        <v>10</v>
      </c>
      <c r="P118" s="544"/>
      <c r="Q118" s="546" t="s">
        <v>10</v>
      </c>
      <c r="R118" s="546"/>
      <c r="S118" s="547"/>
      <c r="T118" s="9"/>
      <c r="U118" s="9"/>
      <c r="V118" s="9"/>
      <c r="W118" s="9"/>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ht="15" customHeight="1">
      <c r="A119" s="4"/>
      <c r="B119" s="4"/>
      <c r="C119" s="4"/>
      <c r="D119" s="539">
        <f t="shared" si="8"/>
        <v>74</v>
      </c>
      <c r="E119" s="540"/>
      <c r="F119" s="541" t="str">
        <f t="shared" si="7"/>
        <v/>
      </c>
      <c r="G119" s="541"/>
      <c r="H119" s="541"/>
      <c r="I119" s="542"/>
      <c r="J119" s="543"/>
      <c r="K119" s="543"/>
      <c r="L119" s="543"/>
      <c r="M119" s="543"/>
      <c r="N119" s="544"/>
      <c r="O119" s="545" t="s">
        <v>10</v>
      </c>
      <c r="P119" s="544"/>
      <c r="Q119" s="546" t="s">
        <v>10</v>
      </c>
      <c r="R119" s="546"/>
      <c r="S119" s="547"/>
      <c r="T119" s="9"/>
      <c r="U119" s="9"/>
      <c r="V119" s="9"/>
      <c r="W119" s="9"/>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ht="15" customHeight="1">
      <c r="A120" s="4"/>
      <c r="B120" s="4"/>
      <c r="C120" s="4"/>
      <c r="D120" s="539">
        <f t="shared" si="8"/>
        <v>75</v>
      </c>
      <c r="E120" s="540"/>
      <c r="F120" s="541" t="str">
        <f t="shared" si="7"/>
        <v/>
      </c>
      <c r="G120" s="541"/>
      <c r="H120" s="541"/>
      <c r="I120" s="542"/>
      <c r="J120" s="543"/>
      <c r="K120" s="543"/>
      <c r="L120" s="543"/>
      <c r="M120" s="543"/>
      <c r="N120" s="544"/>
      <c r="O120" s="545" t="s">
        <v>10</v>
      </c>
      <c r="P120" s="544"/>
      <c r="Q120" s="546" t="s">
        <v>10</v>
      </c>
      <c r="R120" s="546"/>
      <c r="S120" s="547"/>
      <c r="T120" s="9"/>
      <c r="U120" s="9"/>
      <c r="V120" s="9"/>
      <c r="W120" s="9"/>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ht="15" customHeight="1">
      <c r="A121" s="4"/>
      <c r="B121" s="4"/>
      <c r="C121" s="4"/>
      <c r="D121" s="539">
        <f t="shared" si="8"/>
        <v>76</v>
      </c>
      <c r="E121" s="540"/>
      <c r="F121" s="541" t="str">
        <f t="shared" si="7"/>
        <v/>
      </c>
      <c r="G121" s="541"/>
      <c r="H121" s="541"/>
      <c r="I121" s="542"/>
      <c r="J121" s="543"/>
      <c r="K121" s="543"/>
      <c r="L121" s="543"/>
      <c r="M121" s="543"/>
      <c r="N121" s="544"/>
      <c r="O121" s="545" t="s">
        <v>10</v>
      </c>
      <c r="P121" s="544"/>
      <c r="Q121" s="546" t="s">
        <v>10</v>
      </c>
      <c r="R121" s="546"/>
      <c r="S121" s="547"/>
      <c r="T121" s="9"/>
      <c r="U121" s="9"/>
      <c r="V121" s="9"/>
      <c r="W121" s="9"/>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ht="15" customHeight="1">
      <c r="A122" s="4"/>
      <c r="B122" s="4"/>
      <c r="C122" s="4"/>
      <c r="D122" s="539">
        <f t="shared" si="8"/>
        <v>77</v>
      </c>
      <c r="E122" s="540"/>
      <c r="F122" s="541" t="str">
        <f t="shared" si="7"/>
        <v/>
      </c>
      <c r="G122" s="541"/>
      <c r="H122" s="541"/>
      <c r="I122" s="542"/>
      <c r="J122" s="543"/>
      <c r="K122" s="543"/>
      <c r="L122" s="543"/>
      <c r="M122" s="543"/>
      <c r="N122" s="544"/>
      <c r="O122" s="545" t="s">
        <v>10</v>
      </c>
      <c r="P122" s="544"/>
      <c r="Q122" s="546" t="s">
        <v>10</v>
      </c>
      <c r="R122" s="546"/>
      <c r="S122" s="547"/>
      <c r="T122" s="9"/>
      <c r="U122" s="9"/>
      <c r="V122" s="9"/>
      <c r="W122" s="9"/>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ht="15" customHeight="1">
      <c r="A123" s="4"/>
      <c r="B123" s="4"/>
      <c r="C123" s="4"/>
      <c r="D123" s="539">
        <f t="shared" si="8"/>
        <v>78</v>
      </c>
      <c r="E123" s="540"/>
      <c r="F123" s="541" t="str">
        <f t="shared" si="7"/>
        <v/>
      </c>
      <c r="G123" s="541"/>
      <c r="H123" s="541"/>
      <c r="I123" s="542"/>
      <c r="J123" s="543"/>
      <c r="K123" s="543"/>
      <c r="L123" s="543"/>
      <c r="M123" s="543"/>
      <c r="N123" s="544"/>
      <c r="O123" s="545" t="s">
        <v>10</v>
      </c>
      <c r="P123" s="544"/>
      <c r="Q123" s="546" t="s">
        <v>10</v>
      </c>
      <c r="R123" s="546"/>
      <c r="S123" s="547"/>
      <c r="T123" s="9"/>
      <c r="U123" s="9"/>
      <c r="V123" s="9"/>
      <c r="W123" s="9"/>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ht="15" customHeight="1">
      <c r="A124" s="4"/>
      <c r="B124" s="4"/>
      <c r="C124" s="4"/>
      <c r="D124" s="539">
        <f t="shared" si="8"/>
        <v>79</v>
      </c>
      <c r="E124" s="540"/>
      <c r="F124" s="541" t="str">
        <f t="shared" si="7"/>
        <v/>
      </c>
      <c r="G124" s="541"/>
      <c r="H124" s="541"/>
      <c r="I124" s="542"/>
      <c r="J124" s="543"/>
      <c r="K124" s="543"/>
      <c r="L124" s="543"/>
      <c r="M124" s="543"/>
      <c r="N124" s="544"/>
      <c r="O124" s="545" t="s">
        <v>10</v>
      </c>
      <c r="P124" s="544"/>
      <c r="Q124" s="546" t="s">
        <v>10</v>
      </c>
      <c r="R124" s="546"/>
      <c r="S124" s="547"/>
      <c r="T124" s="9"/>
      <c r="U124" s="9"/>
      <c r="V124" s="9"/>
      <c r="W124" s="9"/>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ht="15" customHeight="1">
      <c r="A125" s="4"/>
      <c r="B125" s="4"/>
      <c r="C125" s="4"/>
      <c r="D125" s="539">
        <f t="shared" si="8"/>
        <v>80</v>
      </c>
      <c r="E125" s="540"/>
      <c r="F125" s="541" t="str">
        <f t="shared" si="7"/>
        <v/>
      </c>
      <c r="G125" s="541"/>
      <c r="H125" s="541"/>
      <c r="I125" s="542"/>
      <c r="J125" s="543"/>
      <c r="K125" s="543"/>
      <c r="L125" s="543"/>
      <c r="M125" s="543"/>
      <c r="N125" s="544"/>
      <c r="O125" s="545" t="s">
        <v>10</v>
      </c>
      <c r="P125" s="544"/>
      <c r="Q125" s="546" t="s">
        <v>10</v>
      </c>
      <c r="R125" s="546"/>
      <c r="S125" s="547"/>
      <c r="T125" s="9"/>
      <c r="U125" s="9"/>
      <c r="V125" s="9"/>
      <c r="W125" s="9"/>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ht="15" customHeight="1">
      <c r="A126" s="4"/>
      <c r="B126" s="4"/>
      <c r="C126" s="4"/>
      <c r="D126" s="539">
        <f t="shared" si="8"/>
        <v>81</v>
      </c>
      <c r="E126" s="540"/>
      <c r="F126" s="541" t="str">
        <f t="shared" si="7"/>
        <v/>
      </c>
      <c r="G126" s="541"/>
      <c r="H126" s="541"/>
      <c r="I126" s="542"/>
      <c r="J126" s="543"/>
      <c r="K126" s="543"/>
      <c r="L126" s="543"/>
      <c r="M126" s="543"/>
      <c r="N126" s="544"/>
      <c r="O126" s="545" t="s">
        <v>10</v>
      </c>
      <c r="P126" s="544"/>
      <c r="Q126" s="546" t="s">
        <v>10</v>
      </c>
      <c r="R126" s="546"/>
      <c r="S126" s="547"/>
      <c r="T126" s="9"/>
      <c r="U126" s="9"/>
      <c r="V126" s="9"/>
      <c r="W126" s="9"/>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ht="15" customHeight="1">
      <c r="A127" s="4"/>
      <c r="B127" s="4"/>
      <c r="C127" s="4"/>
      <c r="D127" s="539">
        <f t="shared" si="8"/>
        <v>82</v>
      </c>
      <c r="E127" s="540"/>
      <c r="F127" s="541" t="str">
        <f t="shared" si="7"/>
        <v/>
      </c>
      <c r="G127" s="541"/>
      <c r="H127" s="541"/>
      <c r="I127" s="542"/>
      <c r="J127" s="543"/>
      <c r="K127" s="543"/>
      <c r="L127" s="543"/>
      <c r="M127" s="543"/>
      <c r="N127" s="544"/>
      <c r="O127" s="545" t="s">
        <v>10</v>
      </c>
      <c r="P127" s="544"/>
      <c r="Q127" s="546" t="s">
        <v>10</v>
      </c>
      <c r="R127" s="546"/>
      <c r="S127" s="547"/>
      <c r="T127" s="9"/>
      <c r="U127" s="9"/>
      <c r="V127" s="9"/>
      <c r="W127" s="9"/>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ht="15" customHeight="1">
      <c r="A128" s="4"/>
      <c r="B128" s="4"/>
      <c r="C128" s="4"/>
      <c r="D128" s="539">
        <f t="shared" si="8"/>
        <v>83</v>
      </c>
      <c r="E128" s="540"/>
      <c r="F128" s="541" t="str">
        <f t="shared" si="7"/>
        <v/>
      </c>
      <c r="G128" s="541"/>
      <c r="H128" s="541"/>
      <c r="I128" s="542"/>
      <c r="J128" s="543"/>
      <c r="K128" s="543"/>
      <c r="L128" s="543"/>
      <c r="M128" s="543"/>
      <c r="N128" s="544"/>
      <c r="O128" s="545" t="s">
        <v>10</v>
      </c>
      <c r="P128" s="544"/>
      <c r="Q128" s="546" t="s">
        <v>10</v>
      </c>
      <c r="R128" s="546"/>
      <c r="S128" s="547"/>
      <c r="T128" s="9"/>
      <c r="U128" s="9"/>
      <c r="V128" s="9"/>
      <c r="W128" s="9"/>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ht="15" customHeight="1">
      <c r="A129" s="4"/>
      <c r="B129" s="4"/>
      <c r="C129" s="4"/>
      <c r="D129" s="539">
        <f t="shared" si="8"/>
        <v>84</v>
      </c>
      <c r="E129" s="540"/>
      <c r="F129" s="541" t="str">
        <f t="shared" si="7"/>
        <v/>
      </c>
      <c r="G129" s="541"/>
      <c r="H129" s="541"/>
      <c r="I129" s="542"/>
      <c r="J129" s="543"/>
      <c r="K129" s="543"/>
      <c r="L129" s="543"/>
      <c r="M129" s="543"/>
      <c r="N129" s="544"/>
      <c r="O129" s="545" t="s">
        <v>10</v>
      </c>
      <c r="P129" s="544"/>
      <c r="Q129" s="546" t="s">
        <v>10</v>
      </c>
      <c r="R129" s="546"/>
      <c r="S129" s="547"/>
      <c r="T129" s="9"/>
      <c r="U129" s="9"/>
      <c r="V129" s="9"/>
      <c r="W129" s="9"/>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ht="15" customHeight="1">
      <c r="A130" s="4"/>
      <c r="B130" s="4"/>
      <c r="C130" s="4"/>
      <c r="D130" s="539">
        <f t="shared" si="8"/>
        <v>85</v>
      </c>
      <c r="E130" s="540"/>
      <c r="F130" s="541" t="str">
        <f t="shared" si="7"/>
        <v/>
      </c>
      <c r="G130" s="541"/>
      <c r="H130" s="541"/>
      <c r="I130" s="542"/>
      <c r="J130" s="543"/>
      <c r="K130" s="543"/>
      <c r="L130" s="543"/>
      <c r="M130" s="543"/>
      <c r="N130" s="544"/>
      <c r="O130" s="545" t="s">
        <v>10</v>
      </c>
      <c r="P130" s="544"/>
      <c r="Q130" s="546" t="s">
        <v>10</v>
      </c>
      <c r="R130" s="546"/>
      <c r="S130" s="547"/>
      <c r="T130" s="9"/>
      <c r="U130" s="9"/>
      <c r="V130" s="9"/>
      <c r="W130" s="9"/>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ht="15" customHeight="1">
      <c r="A131" s="4"/>
      <c r="B131" s="4"/>
      <c r="C131" s="4"/>
      <c r="D131" s="539">
        <f t="shared" si="8"/>
        <v>86</v>
      </c>
      <c r="E131" s="540"/>
      <c r="F131" s="541" t="str">
        <f t="shared" si="7"/>
        <v/>
      </c>
      <c r="G131" s="541"/>
      <c r="H131" s="541"/>
      <c r="I131" s="542"/>
      <c r="J131" s="543"/>
      <c r="K131" s="543"/>
      <c r="L131" s="543"/>
      <c r="M131" s="543"/>
      <c r="N131" s="544"/>
      <c r="O131" s="545" t="s">
        <v>10</v>
      </c>
      <c r="P131" s="544"/>
      <c r="Q131" s="546" t="s">
        <v>10</v>
      </c>
      <c r="R131" s="546"/>
      <c r="S131" s="547"/>
      <c r="T131" s="9"/>
      <c r="U131" s="9"/>
      <c r="V131" s="9"/>
      <c r="W131" s="9"/>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ht="15" customHeight="1">
      <c r="A132" s="4"/>
      <c r="B132" s="4"/>
      <c r="C132" s="4"/>
      <c r="D132" s="539">
        <f t="shared" si="8"/>
        <v>87</v>
      </c>
      <c r="E132" s="540"/>
      <c r="F132" s="541" t="str">
        <f t="shared" si="7"/>
        <v/>
      </c>
      <c r="G132" s="541"/>
      <c r="H132" s="541"/>
      <c r="I132" s="542"/>
      <c r="J132" s="543"/>
      <c r="K132" s="543"/>
      <c r="L132" s="543"/>
      <c r="M132" s="543"/>
      <c r="N132" s="544"/>
      <c r="O132" s="545" t="s">
        <v>10</v>
      </c>
      <c r="P132" s="544"/>
      <c r="Q132" s="546" t="s">
        <v>10</v>
      </c>
      <c r="R132" s="546"/>
      <c r="S132" s="547"/>
      <c r="T132" s="9"/>
      <c r="U132" s="9"/>
      <c r="V132" s="9"/>
      <c r="W132" s="9"/>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ht="15" customHeight="1">
      <c r="A133" s="4"/>
      <c r="B133" s="4"/>
      <c r="C133" s="4"/>
      <c r="D133" s="539">
        <f t="shared" si="8"/>
        <v>88</v>
      </c>
      <c r="E133" s="540"/>
      <c r="F133" s="541" t="str">
        <f t="shared" si="7"/>
        <v/>
      </c>
      <c r="G133" s="541"/>
      <c r="H133" s="541"/>
      <c r="I133" s="542"/>
      <c r="J133" s="543"/>
      <c r="K133" s="543"/>
      <c r="L133" s="543"/>
      <c r="M133" s="543"/>
      <c r="N133" s="544"/>
      <c r="O133" s="545" t="s">
        <v>10</v>
      </c>
      <c r="P133" s="544"/>
      <c r="Q133" s="546" t="s">
        <v>10</v>
      </c>
      <c r="R133" s="546"/>
      <c r="S133" s="547"/>
      <c r="T133" s="9"/>
      <c r="U133" s="9"/>
      <c r="V133" s="9"/>
      <c r="W133" s="9"/>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ht="15" customHeight="1">
      <c r="A134" s="4"/>
      <c r="B134" s="4"/>
      <c r="C134" s="4"/>
      <c r="D134" s="539">
        <f t="shared" si="8"/>
        <v>89</v>
      </c>
      <c r="E134" s="540"/>
      <c r="F134" s="541" t="str">
        <f t="shared" si="7"/>
        <v/>
      </c>
      <c r="G134" s="541"/>
      <c r="H134" s="541"/>
      <c r="I134" s="542"/>
      <c r="J134" s="543"/>
      <c r="K134" s="543"/>
      <c r="L134" s="543"/>
      <c r="M134" s="543"/>
      <c r="N134" s="544"/>
      <c r="O134" s="545" t="s">
        <v>10</v>
      </c>
      <c r="P134" s="544"/>
      <c r="Q134" s="546" t="s">
        <v>10</v>
      </c>
      <c r="R134" s="546"/>
      <c r="S134" s="547"/>
      <c r="T134" s="9"/>
      <c r="U134" s="9"/>
      <c r="V134" s="9"/>
      <c r="W134" s="9"/>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ht="15" customHeight="1">
      <c r="A135" s="4"/>
      <c r="B135" s="4"/>
      <c r="C135" s="4"/>
      <c r="D135" s="539">
        <f t="shared" si="8"/>
        <v>90</v>
      </c>
      <c r="E135" s="540"/>
      <c r="F135" s="541" t="str">
        <f t="shared" si="7"/>
        <v/>
      </c>
      <c r="G135" s="541"/>
      <c r="H135" s="541"/>
      <c r="I135" s="542"/>
      <c r="J135" s="543"/>
      <c r="K135" s="543"/>
      <c r="L135" s="543"/>
      <c r="M135" s="543"/>
      <c r="N135" s="544"/>
      <c r="O135" s="545" t="s">
        <v>10</v>
      </c>
      <c r="P135" s="544"/>
      <c r="Q135" s="546" t="s">
        <v>10</v>
      </c>
      <c r="R135" s="546"/>
      <c r="S135" s="547"/>
      <c r="T135" s="9"/>
      <c r="U135" s="9"/>
      <c r="V135" s="9"/>
      <c r="W135" s="9"/>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ht="15" customHeight="1">
      <c r="A136" s="4"/>
      <c r="B136" s="4"/>
      <c r="C136" s="4"/>
      <c r="D136" s="539">
        <f t="shared" si="8"/>
        <v>91</v>
      </c>
      <c r="E136" s="540"/>
      <c r="F136" s="541" t="str">
        <f t="shared" si="7"/>
        <v/>
      </c>
      <c r="G136" s="541"/>
      <c r="H136" s="541"/>
      <c r="I136" s="542"/>
      <c r="J136" s="543"/>
      <c r="K136" s="543"/>
      <c r="L136" s="543"/>
      <c r="M136" s="543"/>
      <c r="N136" s="544"/>
      <c r="O136" s="545" t="s">
        <v>10</v>
      </c>
      <c r="P136" s="544"/>
      <c r="Q136" s="546" t="s">
        <v>10</v>
      </c>
      <c r="R136" s="546"/>
      <c r="S136" s="547"/>
      <c r="T136" s="9"/>
      <c r="U136" s="9"/>
      <c r="V136" s="9"/>
      <c r="W136" s="9"/>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ht="15" customHeight="1">
      <c r="A137" s="4"/>
      <c r="B137" s="4"/>
      <c r="C137" s="4"/>
      <c r="D137" s="539">
        <f t="shared" si="8"/>
        <v>92</v>
      </c>
      <c r="E137" s="540"/>
      <c r="F137" s="541" t="str">
        <f t="shared" si="7"/>
        <v/>
      </c>
      <c r="G137" s="541"/>
      <c r="H137" s="541"/>
      <c r="I137" s="542"/>
      <c r="J137" s="543"/>
      <c r="K137" s="543"/>
      <c r="L137" s="543"/>
      <c r="M137" s="543"/>
      <c r="N137" s="544"/>
      <c r="O137" s="545" t="s">
        <v>10</v>
      </c>
      <c r="P137" s="544"/>
      <c r="Q137" s="546" t="s">
        <v>10</v>
      </c>
      <c r="R137" s="546"/>
      <c r="S137" s="547"/>
      <c r="T137" s="9"/>
      <c r="U137" s="9"/>
      <c r="V137" s="9"/>
      <c r="W137" s="9"/>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ht="15" customHeight="1">
      <c r="A138" s="4"/>
      <c r="B138" s="4"/>
      <c r="C138" s="4"/>
      <c r="D138" s="539">
        <f t="shared" si="8"/>
        <v>93</v>
      </c>
      <c r="E138" s="540"/>
      <c r="F138" s="541" t="str">
        <f t="shared" si="7"/>
        <v/>
      </c>
      <c r="G138" s="541"/>
      <c r="H138" s="541"/>
      <c r="I138" s="542"/>
      <c r="J138" s="543"/>
      <c r="K138" s="543"/>
      <c r="L138" s="543"/>
      <c r="M138" s="543"/>
      <c r="N138" s="544"/>
      <c r="O138" s="545" t="s">
        <v>10</v>
      </c>
      <c r="P138" s="544"/>
      <c r="Q138" s="546" t="s">
        <v>10</v>
      </c>
      <c r="R138" s="546"/>
      <c r="S138" s="547"/>
      <c r="T138" s="9"/>
      <c r="U138" s="9"/>
      <c r="V138" s="9"/>
      <c r="W138" s="9"/>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ht="15" customHeight="1">
      <c r="A139" s="4"/>
      <c r="B139" s="4"/>
      <c r="C139" s="4"/>
      <c r="D139" s="539">
        <f t="shared" si="8"/>
        <v>94</v>
      </c>
      <c r="E139" s="540"/>
      <c r="F139" s="541" t="str">
        <f t="shared" si="7"/>
        <v/>
      </c>
      <c r="G139" s="541"/>
      <c r="H139" s="541"/>
      <c r="I139" s="542"/>
      <c r="J139" s="543"/>
      <c r="K139" s="543"/>
      <c r="L139" s="543"/>
      <c r="M139" s="543"/>
      <c r="N139" s="544"/>
      <c r="O139" s="545" t="s">
        <v>10</v>
      </c>
      <c r="P139" s="544"/>
      <c r="Q139" s="546" t="s">
        <v>10</v>
      </c>
      <c r="R139" s="546"/>
      <c r="S139" s="547"/>
      <c r="T139" s="9"/>
      <c r="U139" s="9"/>
      <c r="V139" s="9"/>
      <c r="W139" s="9"/>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ht="15" customHeight="1">
      <c r="A140" s="4"/>
      <c r="B140" s="4"/>
      <c r="C140" s="4"/>
      <c r="D140" s="539">
        <f t="shared" si="8"/>
        <v>95</v>
      </c>
      <c r="E140" s="540"/>
      <c r="F140" s="541" t="str">
        <f t="shared" si="7"/>
        <v/>
      </c>
      <c r="G140" s="541"/>
      <c r="H140" s="541"/>
      <c r="I140" s="542"/>
      <c r="J140" s="543"/>
      <c r="K140" s="543"/>
      <c r="L140" s="543"/>
      <c r="M140" s="543"/>
      <c r="N140" s="544"/>
      <c r="O140" s="545" t="s">
        <v>10</v>
      </c>
      <c r="P140" s="544"/>
      <c r="Q140" s="546" t="s">
        <v>10</v>
      </c>
      <c r="R140" s="546"/>
      <c r="S140" s="547"/>
      <c r="T140" s="9"/>
      <c r="U140" s="9"/>
      <c r="V140" s="9"/>
      <c r="W140" s="9"/>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ht="15" customHeight="1">
      <c r="A141" s="4"/>
      <c r="B141" s="4"/>
      <c r="C141" s="4"/>
      <c r="D141" s="539">
        <f t="shared" si="8"/>
        <v>96</v>
      </c>
      <c r="E141" s="540"/>
      <c r="F141" s="541" t="str">
        <f t="shared" si="7"/>
        <v/>
      </c>
      <c r="G141" s="541"/>
      <c r="H141" s="541"/>
      <c r="I141" s="542"/>
      <c r="J141" s="543"/>
      <c r="K141" s="543"/>
      <c r="L141" s="543"/>
      <c r="M141" s="543"/>
      <c r="N141" s="544"/>
      <c r="O141" s="545" t="s">
        <v>10</v>
      </c>
      <c r="P141" s="544"/>
      <c r="Q141" s="546" t="s">
        <v>10</v>
      </c>
      <c r="R141" s="546"/>
      <c r="S141" s="547"/>
      <c r="T141" s="9"/>
      <c r="U141" s="9"/>
      <c r="V141" s="9"/>
      <c r="W141" s="9"/>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ht="15" customHeight="1">
      <c r="A142" s="4"/>
      <c r="B142" s="4"/>
      <c r="C142" s="4"/>
      <c r="D142" s="539">
        <f t="shared" si="8"/>
        <v>97</v>
      </c>
      <c r="E142" s="540"/>
      <c r="F142" s="541" t="str">
        <f t="shared" ref="F142:F173" si="9">IF(I142="","",IF(O142="-","【※選択】",IF(Q142="-","【※選択】","【入力済】")))</f>
        <v/>
      </c>
      <c r="G142" s="541"/>
      <c r="H142" s="541"/>
      <c r="I142" s="542"/>
      <c r="J142" s="543"/>
      <c r="K142" s="543"/>
      <c r="L142" s="543"/>
      <c r="M142" s="543"/>
      <c r="N142" s="544"/>
      <c r="O142" s="545" t="s">
        <v>10</v>
      </c>
      <c r="P142" s="544"/>
      <c r="Q142" s="546" t="s">
        <v>10</v>
      </c>
      <c r="R142" s="546"/>
      <c r="S142" s="547"/>
      <c r="T142" s="9"/>
      <c r="U142" s="9"/>
      <c r="V142" s="9"/>
      <c r="W142" s="9"/>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ht="15" customHeight="1">
      <c r="A143" s="4"/>
      <c r="B143" s="4"/>
      <c r="C143" s="4"/>
      <c r="D143" s="539">
        <f t="shared" si="8"/>
        <v>98</v>
      </c>
      <c r="E143" s="540"/>
      <c r="F143" s="541" t="str">
        <f t="shared" si="9"/>
        <v/>
      </c>
      <c r="G143" s="541"/>
      <c r="H143" s="541"/>
      <c r="I143" s="542"/>
      <c r="J143" s="543"/>
      <c r="K143" s="543"/>
      <c r="L143" s="543"/>
      <c r="M143" s="543"/>
      <c r="N143" s="544"/>
      <c r="O143" s="545" t="s">
        <v>10</v>
      </c>
      <c r="P143" s="544"/>
      <c r="Q143" s="546" t="s">
        <v>10</v>
      </c>
      <c r="R143" s="546"/>
      <c r="S143" s="547"/>
      <c r="T143" s="9"/>
      <c r="U143" s="9"/>
      <c r="V143" s="9"/>
      <c r="W143" s="9"/>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ht="15" customHeight="1">
      <c r="A144" s="4"/>
      <c r="B144" s="4"/>
      <c r="C144" s="4"/>
      <c r="D144" s="539">
        <f t="shared" si="8"/>
        <v>99</v>
      </c>
      <c r="E144" s="540"/>
      <c r="F144" s="541" t="str">
        <f t="shared" si="9"/>
        <v/>
      </c>
      <c r="G144" s="541"/>
      <c r="H144" s="541"/>
      <c r="I144" s="542"/>
      <c r="J144" s="543"/>
      <c r="K144" s="543"/>
      <c r="L144" s="543"/>
      <c r="M144" s="543"/>
      <c r="N144" s="544"/>
      <c r="O144" s="545" t="s">
        <v>10</v>
      </c>
      <c r="P144" s="544"/>
      <c r="Q144" s="546" t="s">
        <v>10</v>
      </c>
      <c r="R144" s="546"/>
      <c r="S144" s="547"/>
      <c r="T144" s="9"/>
      <c r="U144" s="9"/>
      <c r="V144" s="9"/>
      <c r="W144" s="9"/>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ht="15" customHeight="1">
      <c r="A145" s="4"/>
      <c r="B145" s="4"/>
      <c r="C145" s="4"/>
      <c r="D145" s="539">
        <f t="shared" si="8"/>
        <v>100</v>
      </c>
      <c r="E145" s="540"/>
      <c r="F145" s="541" t="str">
        <f t="shared" si="9"/>
        <v/>
      </c>
      <c r="G145" s="541"/>
      <c r="H145" s="541"/>
      <c r="I145" s="542"/>
      <c r="J145" s="543"/>
      <c r="K145" s="543"/>
      <c r="L145" s="543"/>
      <c r="M145" s="543"/>
      <c r="N145" s="544"/>
      <c r="O145" s="545" t="s">
        <v>10</v>
      </c>
      <c r="P145" s="544"/>
      <c r="Q145" s="546" t="s">
        <v>10</v>
      </c>
      <c r="R145" s="546"/>
      <c r="S145" s="547"/>
      <c r="T145" s="9"/>
      <c r="U145" s="9"/>
      <c r="V145" s="9"/>
      <c r="W145" s="9"/>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ht="15" customHeight="1">
      <c r="A146" s="4"/>
      <c r="B146" s="4"/>
      <c r="C146" s="4"/>
      <c r="D146" s="539">
        <f t="shared" si="8"/>
        <v>101</v>
      </c>
      <c r="E146" s="540"/>
      <c r="F146" s="541" t="str">
        <f t="shared" si="9"/>
        <v/>
      </c>
      <c r="G146" s="541"/>
      <c r="H146" s="541"/>
      <c r="I146" s="542"/>
      <c r="J146" s="543"/>
      <c r="K146" s="543"/>
      <c r="L146" s="543"/>
      <c r="M146" s="543"/>
      <c r="N146" s="544"/>
      <c r="O146" s="545" t="s">
        <v>10</v>
      </c>
      <c r="P146" s="544"/>
      <c r="Q146" s="546" t="s">
        <v>10</v>
      </c>
      <c r="R146" s="546"/>
      <c r="S146" s="547"/>
      <c r="T146" s="9"/>
      <c r="U146" s="9"/>
      <c r="V146" s="9"/>
      <c r="W146" s="9"/>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ht="15" customHeight="1">
      <c r="A147" s="4"/>
      <c r="B147" s="4"/>
      <c r="C147" s="4"/>
      <c r="D147" s="539">
        <f t="shared" si="8"/>
        <v>102</v>
      </c>
      <c r="E147" s="540"/>
      <c r="F147" s="541" t="str">
        <f t="shared" si="9"/>
        <v/>
      </c>
      <c r="G147" s="541"/>
      <c r="H147" s="541"/>
      <c r="I147" s="542"/>
      <c r="J147" s="543"/>
      <c r="K147" s="543"/>
      <c r="L147" s="543"/>
      <c r="M147" s="543"/>
      <c r="N147" s="544"/>
      <c r="O147" s="545" t="s">
        <v>10</v>
      </c>
      <c r="P147" s="544"/>
      <c r="Q147" s="546" t="s">
        <v>10</v>
      </c>
      <c r="R147" s="546"/>
      <c r="S147" s="547"/>
      <c r="T147" s="9"/>
      <c r="U147" s="9"/>
      <c r="V147" s="9"/>
      <c r="W147" s="9"/>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ht="15" customHeight="1">
      <c r="A148" s="4"/>
      <c r="B148" s="4"/>
      <c r="C148" s="4"/>
      <c r="D148" s="539">
        <f t="shared" si="8"/>
        <v>103</v>
      </c>
      <c r="E148" s="540"/>
      <c r="F148" s="541" t="str">
        <f t="shared" si="9"/>
        <v/>
      </c>
      <c r="G148" s="541"/>
      <c r="H148" s="541"/>
      <c r="I148" s="542"/>
      <c r="J148" s="543"/>
      <c r="K148" s="543"/>
      <c r="L148" s="543"/>
      <c r="M148" s="543"/>
      <c r="N148" s="544"/>
      <c r="O148" s="545" t="s">
        <v>10</v>
      </c>
      <c r="P148" s="544"/>
      <c r="Q148" s="546" t="s">
        <v>10</v>
      </c>
      <c r="R148" s="546"/>
      <c r="S148" s="547"/>
      <c r="T148" s="9"/>
      <c r="U148" s="9"/>
      <c r="V148" s="9"/>
      <c r="W148" s="9"/>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ht="15" customHeight="1">
      <c r="A149" s="4"/>
      <c r="B149" s="4"/>
      <c r="C149" s="4"/>
      <c r="D149" s="539">
        <f t="shared" si="8"/>
        <v>104</v>
      </c>
      <c r="E149" s="540"/>
      <c r="F149" s="541" t="str">
        <f t="shared" si="9"/>
        <v/>
      </c>
      <c r="G149" s="541"/>
      <c r="H149" s="541"/>
      <c r="I149" s="542"/>
      <c r="J149" s="543"/>
      <c r="K149" s="543"/>
      <c r="L149" s="543"/>
      <c r="M149" s="543"/>
      <c r="N149" s="544"/>
      <c r="O149" s="545" t="s">
        <v>10</v>
      </c>
      <c r="P149" s="544"/>
      <c r="Q149" s="546" t="s">
        <v>10</v>
      </c>
      <c r="R149" s="546"/>
      <c r="S149" s="547"/>
      <c r="T149" s="9"/>
      <c r="U149" s="9"/>
      <c r="V149" s="9"/>
      <c r="W149" s="9"/>
      <c r="X149" s="4"/>
      <c r="Y149" s="4"/>
      <c r="Z149" s="4"/>
      <c r="AA149" s="4"/>
      <c r="AB149" s="4"/>
      <c r="AC149" s="4"/>
      <c r="AD149" s="4"/>
      <c r="AE149" s="4"/>
      <c r="AF149" s="4"/>
      <c r="AG149" s="4"/>
      <c r="AH149" s="4"/>
      <c r="AI149" s="4"/>
      <c r="AJ149" s="4"/>
      <c r="AK149" s="4"/>
      <c r="AL149" s="4"/>
      <c r="AM149" s="4"/>
      <c r="AN149" s="4"/>
      <c r="AO149" s="4"/>
      <c r="AP149" s="4"/>
      <c r="AQ149" s="4"/>
      <c r="AR149" s="4"/>
      <c r="AS149" s="4"/>
    </row>
    <row r="150" spans="1:45" ht="15" customHeight="1">
      <c r="A150" s="4"/>
      <c r="B150" s="4"/>
      <c r="C150" s="4"/>
      <c r="D150" s="539">
        <f t="shared" si="8"/>
        <v>105</v>
      </c>
      <c r="E150" s="540"/>
      <c r="F150" s="541" t="str">
        <f t="shared" si="9"/>
        <v/>
      </c>
      <c r="G150" s="541"/>
      <c r="H150" s="541"/>
      <c r="I150" s="542"/>
      <c r="J150" s="543"/>
      <c r="K150" s="543"/>
      <c r="L150" s="543"/>
      <c r="M150" s="543"/>
      <c r="N150" s="544"/>
      <c r="O150" s="545" t="s">
        <v>10</v>
      </c>
      <c r="P150" s="544"/>
      <c r="Q150" s="546" t="s">
        <v>10</v>
      </c>
      <c r="R150" s="546"/>
      <c r="S150" s="547"/>
      <c r="T150" s="9"/>
      <c r="U150" s="9"/>
      <c r="V150" s="9"/>
      <c r="W150" s="9"/>
      <c r="X150" s="4"/>
      <c r="Y150" s="4"/>
      <c r="Z150" s="4"/>
      <c r="AA150" s="4"/>
      <c r="AB150" s="4"/>
      <c r="AC150" s="4"/>
      <c r="AD150" s="4"/>
      <c r="AE150" s="4"/>
      <c r="AF150" s="4"/>
      <c r="AG150" s="4"/>
      <c r="AH150" s="4"/>
      <c r="AI150" s="4"/>
      <c r="AJ150" s="4"/>
      <c r="AK150" s="4"/>
      <c r="AL150" s="4"/>
      <c r="AM150" s="4"/>
      <c r="AN150" s="4"/>
      <c r="AO150" s="4"/>
      <c r="AP150" s="4"/>
      <c r="AQ150" s="4"/>
      <c r="AR150" s="4"/>
      <c r="AS150" s="4"/>
    </row>
    <row r="151" spans="1:45" ht="15" customHeight="1">
      <c r="A151" s="4"/>
      <c r="B151" s="4"/>
      <c r="C151" s="4"/>
      <c r="D151" s="539">
        <f t="shared" si="8"/>
        <v>106</v>
      </c>
      <c r="E151" s="540"/>
      <c r="F151" s="541" t="str">
        <f t="shared" si="9"/>
        <v/>
      </c>
      <c r="G151" s="541"/>
      <c r="H151" s="541"/>
      <c r="I151" s="542"/>
      <c r="J151" s="543"/>
      <c r="K151" s="543"/>
      <c r="L151" s="543"/>
      <c r="M151" s="543"/>
      <c r="N151" s="544"/>
      <c r="O151" s="545" t="s">
        <v>10</v>
      </c>
      <c r="P151" s="544"/>
      <c r="Q151" s="546" t="s">
        <v>10</v>
      </c>
      <c r="R151" s="546"/>
      <c r="S151" s="547"/>
      <c r="T151" s="9"/>
      <c r="U151" s="9"/>
      <c r="V151" s="9"/>
      <c r="W151" s="9"/>
      <c r="X151" s="4"/>
      <c r="Y151" s="4"/>
      <c r="Z151" s="4"/>
      <c r="AA151" s="4"/>
      <c r="AB151" s="4"/>
      <c r="AC151" s="4"/>
      <c r="AD151" s="4"/>
      <c r="AE151" s="4"/>
      <c r="AF151" s="4"/>
      <c r="AG151" s="4"/>
      <c r="AH151" s="4"/>
      <c r="AI151" s="4"/>
      <c r="AJ151" s="4"/>
      <c r="AK151" s="4"/>
      <c r="AL151" s="4"/>
      <c r="AM151" s="4"/>
      <c r="AN151" s="4"/>
      <c r="AO151" s="4"/>
      <c r="AP151" s="4"/>
      <c r="AQ151" s="4"/>
      <c r="AR151" s="4"/>
      <c r="AS151" s="4"/>
    </row>
    <row r="152" spans="1:45" ht="15" customHeight="1">
      <c r="A152" s="4"/>
      <c r="B152" s="4"/>
      <c r="C152" s="4"/>
      <c r="D152" s="539">
        <f t="shared" si="8"/>
        <v>107</v>
      </c>
      <c r="E152" s="540"/>
      <c r="F152" s="541" t="str">
        <f t="shared" si="9"/>
        <v/>
      </c>
      <c r="G152" s="541"/>
      <c r="H152" s="541"/>
      <c r="I152" s="542"/>
      <c r="J152" s="543"/>
      <c r="K152" s="543"/>
      <c r="L152" s="543"/>
      <c r="M152" s="543"/>
      <c r="N152" s="544"/>
      <c r="O152" s="545" t="s">
        <v>10</v>
      </c>
      <c r="P152" s="544"/>
      <c r="Q152" s="546" t="s">
        <v>10</v>
      </c>
      <c r="R152" s="546"/>
      <c r="S152" s="547"/>
      <c r="T152" s="9"/>
      <c r="U152" s="9"/>
      <c r="V152" s="9"/>
      <c r="W152" s="9"/>
      <c r="X152" s="4"/>
      <c r="Y152" s="4"/>
      <c r="Z152" s="4"/>
      <c r="AA152" s="4"/>
      <c r="AB152" s="4"/>
      <c r="AC152" s="4"/>
      <c r="AD152" s="4"/>
      <c r="AE152" s="4"/>
      <c r="AF152" s="4"/>
      <c r="AG152" s="4"/>
      <c r="AH152" s="4"/>
      <c r="AI152" s="4"/>
      <c r="AJ152" s="4"/>
      <c r="AK152" s="4"/>
      <c r="AL152" s="4"/>
      <c r="AM152" s="4"/>
      <c r="AN152" s="4"/>
      <c r="AO152" s="4"/>
      <c r="AP152" s="4"/>
      <c r="AQ152" s="4"/>
      <c r="AR152" s="4"/>
      <c r="AS152" s="4"/>
    </row>
    <row r="153" spans="1:45" ht="15" customHeight="1">
      <c r="A153" s="4"/>
      <c r="B153" s="4"/>
      <c r="C153" s="4"/>
      <c r="D153" s="539">
        <f t="shared" si="8"/>
        <v>108</v>
      </c>
      <c r="E153" s="540"/>
      <c r="F153" s="541" t="str">
        <f t="shared" si="9"/>
        <v/>
      </c>
      <c r="G153" s="541"/>
      <c r="H153" s="541"/>
      <c r="I153" s="542"/>
      <c r="J153" s="543"/>
      <c r="K153" s="543"/>
      <c r="L153" s="543"/>
      <c r="M153" s="543"/>
      <c r="N153" s="544"/>
      <c r="O153" s="545" t="s">
        <v>10</v>
      </c>
      <c r="P153" s="544"/>
      <c r="Q153" s="546" t="s">
        <v>10</v>
      </c>
      <c r="R153" s="546"/>
      <c r="S153" s="547"/>
      <c r="T153" s="9"/>
      <c r="U153" s="9"/>
      <c r="V153" s="9"/>
      <c r="W153" s="9"/>
      <c r="X153" s="4"/>
      <c r="Y153" s="4"/>
      <c r="Z153" s="4"/>
      <c r="AA153" s="4"/>
      <c r="AB153" s="4"/>
      <c r="AC153" s="4"/>
      <c r="AD153" s="4"/>
      <c r="AE153" s="4"/>
      <c r="AF153" s="4"/>
      <c r="AG153" s="4"/>
      <c r="AH153" s="4"/>
      <c r="AI153" s="4"/>
      <c r="AJ153" s="4"/>
      <c r="AK153" s="4"/>
      <c r="AL153" s="4"/>
      <c r="AM153" s="4"/>
      <c r="AN153" s="4"/>
      <c r="AO153" s="4"/>
      <c r="AP153" s="4"/>
      <c r="AQ153" s="4"/>
      <c r="AR153" s="4"/>
      <c r="AS153" s="4"/>
    </row>
    <row r="154" spans="1:45" ht="15" customHeight="1">
      <c r="A154" s="4"/>
      <c r="B154" s="4"/>
      <c r="C154" s="4"/>
      <c r="D154" s="539">
        <f t="shared" si="8"/>
        <v>109</v>
      </c>
      <c r="E154" s="540"/>
      <c r="F154" s="541" t="str">
        <f t="shared" si="9"/>
        <v/>
      </c>
      <c r="G154" s="541"/>
      <c r="H154" s="541"/>
      <c r="I154" s="542"/>
      <c r="J154" s="543"/>
      <c r="K154" s="543"/>
      <c r="L154" s="543"/>
      <c r="M154" s="543"/>
      <c r="N154" s="544"/>
      <c r="O154" s="545" t="s">
        <v>10</v>
      </c>
      <c r="P154" s="544"/>
      <c r="Q154" s="546" t="s">
        <v>10</v>
      </c>
      <c r="R154" s="546"/>
      <c r="S154" s="547"/>
      <c r="T154" s="9"/>
      <c r="U154" s="9"/>
      <c r="V154" s="9"/>
      <c r="W154" s="9"/>
      <c r="X154" s="4"/>
      <c r="Y154" s="4"/>
      <c r="Z154" s="4"/>
      <c r="AA154" s="4"/>
      <c r="AB154" s="4"/>
      <c r="AC154" s="4"/>
      <c r="AD154" s="4"/>
      <c r="AE154" s="4"/>
      <c r="AF154" s="4"/>
      <c r="AG154" s="4"/>
      <c r="AH154" s="4"/>
      <c r="AI154" s="4"/>
      <c r="AJ154" s="4"/>
      <c r="AK154" s="4"/>
      <c r="AL154" s="4"/>
      <c r="AM154" s="4"/>
      <c r="AN154" s="4"/>
      <c r="AO154" s="4"/>
      <c r="AP154" s="4"/>
      <c r="AQ154" s="4"/>
      <c r="AR154" s="4"/>
      <c r="AS154" s="4"/>
    </row>
    <row r="155" spans="1:45" ht="15" customHeight="1">
      <c r="A155" s="4"/>
      <c r="B155" s="4"/>
      <c r="C155" s="4"/>
      <c r="D155" s="539">
        <f t="shared" si="8"/>
        <v>110</v>
      </c>
      <c r="E155" s="540"/>
      <c r="F155" s="541" t="str">
        <f t="shared" si="9"/>
        <v/>
      </c>
      <c r="G155" s="541"/>
      <c r="H155" s="541"/>
      <c r="I155" s="542"/>
      <c r="J155" s="543"/>
      <c r="K155" s="543"/>
      <c r="L155" s="543"/>
      <c r="M155" s="543"/>
      <c r="N155" s="544"/>
      <c r="O155" s="545" t="s">
        <v>10</v>
      </c>
      <c r="P155" s="544"/>
      <c r="Q155" s="546" t="s">
        <v>10</v>
      </c>
      <c r="R155" s="546"/>
      <c r="S155" s="547"/>
      <c r="T155" s="9"/>
      <c r="U155" s="9"/>
      <c r="V155" s="9"/>
      <c r="W155" s="9"/>
      <c r="X155" s="4"/>
      <c r="Y155" s="4"/>
      <c r="Z155" s="4"/>
      <c r="AA155" s="4"/>
      <c r="AB155" s="4"/>
      <c r="AC155" s="4"/>
      <c r="AD155" s="4"/>
      <c r="AE155" s="4"/>
      <c r="AF155" s="4"/>
      <c r="AG155" s="4"/>
      <c r="AH155" s="4"/>
      <c r="AI155" s="4"/>
      <c r="AJ155" s="4"/>
      <c r="AK155" s="4"/>
      <c r="AL155" s="4"/>
      <c r="AM155" s="4"/>
      <c r="AN155" s="4"/>
      <c r="AO155" s="4"/>
      <c r="AP155" s="4"/>
      <c r="AQ155" s="4"/>
      <c r="AR155" s="4"/>
      <c r="AS155" s="4"/>
    </row>
    <row r="156" spans="1:45" ht="15" customHeight="1">
      <c r="A156" s="4"/>
      <c r="B156" s="4"/>
      <c r="C156" s="4"/>
      <c r="D156" s="539">
        <f t="shared" si="8"/>
        <v>111</v>
      </c>
      <c r="E156" s="540"/>
      <c r="F156" s="541" t="str">
        <f t="shared" si="9"/>
        <v/>
      </c>
      <c r="G156" s="541"/>
      <c r="H156" s="541"/>
      <c r="I156" s="542"/>
      <c r="J156" s="543"/>
      <c r="K156" s="543"/>
      <c r="L156" s="543"/>
      <c r="M156" s="543"/>
      <c r="N156" s="544"/>
      <c r="O156" s="545" t="s">
        <v>10</v>
      </c>
      <c r="P156" s="544"/>
      <c r="Q156" s="546" t="s">
        <v>10</v>
      </c>
      <c r="R156" s="546"/>
      <c r="S156" s="547"/>
      <c r="T156" s="9"/>
      <c r="U156" s="9"/>
      <c r="V156" s="9"/>
      <c r="W156" s="9"/>
      <c r="X156" s="4"/>
      <c r="Y156" s="4"/>
      <c r="Z156" s="4"/>
      <c r="AA156" s="4"/>
      <c r="AB156" s="4"/>
      <c r="AC156" s="4"/>
      <c r="AD156" s="4"/>
      <c r="AE156" s="4"/>
      <c r="AF156" s="4"/>
      <c r="AG156" s="4"/>
      <c r="AH156" s="4"/>
      <c r="AI156" s="4"/>
      <c r="AJ156" s="4"/>
      <c r="AK156" s="4"/>
      <c r="AL156" s="4"/>
      <c r="AM156" s="4"/>
      <c r="AN156" s="4"/>
      <c r="AO156" s="4"/>
      <c r="AP156" s="4"/>
      <c r="AQ156" s="4"/>
      <c r="AR156" s="4"/>
      <c r="AS156" s="4"/>
    </row>
    <row r="157" spans="1:45" ht="15" customHeight="1">
      <c r="A157" s="4"/>
      <c r="B157" s="4"/>
      <c r="C157" s="4"/>
      <c r="D157" s="539">
        <f t="shared" si="8"/>
        <v>112</v>
      </c>
      <c r="E157" s="540"/>
      <c r="F157" s="541" t="str">
        <f t="shared" si="9"/>
        <v/>
      </c>
      <c r="G157" s="541"/>
      <c r="H157" s="541"/>
      <c r="I157" s="542"/>
      <c r="J157" s="543"/>
      <c r="K157" s="543"/>
      <c r="L157" s="543"/>
      <c r="M157" s="543"/>
      <c r="N157" s="544"/>
      <c r="O157" s="545" t="s">
        <v>10</v>
      </c>
      <c r="P157" s="544"/>
      <c r="Q157" s="546" t="s">
        <v>10</v>
      </c>
      <c r="R157" s="546"/>
      <c r="S157" s="547"/>
      <c r="T157" s="9"/>
      <c r="U157" s="9"/>
      <c r="V157" s="9"/>
      <c r="W157" s="9"/>
      <c r="X157" s="4"/>
      <c r="Y157" s="4"/>
      <c r="Z157" s="4"/>
      <c r="AA157" s="4"/>
      <c r="AB157" s="4"/>
      <c r="AC157" s="4"/>
      <c r="AD157" s="4"/>
      <c r="AE157" s="4"/>
      <c r="AF157" s="4"/>
      <c r="AG157" s="4"/>
      <c r="AH157" s="4"/>
      <c r="AI157" s="4"/>
      <c r="AJ157" s="4"/>
      <c r="AK157" s="4"/>
      <c r="AL157" s="4"/>
      <c r="AM157" s="4"/>
      <c r="AN157" s="4"/>
      <c r="AO157" s="4"/>
      <c r="AP157" s="4"/>
      <c r="AQ157" s="4"/>
      <c r="AR157" s="4"/>
      <c r="AS157" s="4"/>
    </row>
    <row r="158" spans="1:45" ht="15" customHeight="1">
      <c r="A158" s="4"/>
      <c r="B158" s="4"/>
      <c r="C158" s="4"/>
      <c r="D158" s="539">
        <f t="shared" si="8"/>
        <v>113</v>
      </c>
      <c r="E158" s="540"/>
      <c r="F158" s="541" t="str">
        <f t="shared" si="9"/>
        <v/>
      </c>
      <c r="G158" s="541"/>
      <c r="H158" s="541"/>
      <c r="I158" s="542"/>
      <c r="J158" s="543"/>
      <c r="K158" s="543"/>
      <c r="L158" s="543"/>
      <c r="M158" s="543"/>
      <c r="N158" s="544"/>
      <c r="O158" s="545" t="s">
        <v>10</v>
      </c>
      <c r="P158" s="544"/>
      <c r="Q158" s="546" t="s">
        <v>10</v>
      </c>
      <c r="R158" s="546"/>
      <c r="S158" s="547"/>
      <c r="T158" s="9"/>
      <c r="U158" s="9"/>
      <c r="V158" s="9"/>
      <c r="W158" s="9"/>
      <c r="X158" s="4"/>
      <c r="Y158" s="4"/>
      <c r="Z158" s="4"/>
      <c r="AA158" s="4"/>
      <c r="AB158" s="4"/>
      <c r="AC158" s="4"/>
      <c r="AD158" s="4"/>
      <c r="AE158" s="4"/>
      <c r="AF158" s="4"/>
      <c r="AG158" s="4"/>
      <c r="AH158" s="4"/>
      <c r="AI158" s="4"/>
      <c r="AJ158" s="4"/>
      <c r="AK158" s="4"/>
      <c r="AL158" s="4"/>
      <c r="AM158" s="4"/>
      <c r="AN158" s="4"/>
      <c r="AO158" s="4"/>
      <c r="AP158" s="4"/>
      <c r="AQ158" s="4"/>
      <c r="AR158" s="4"/>
      <c r="AS158" s="4"/>
    </row>
    <row r="159" spans="1:45" ht="15" customHeight="1">
      <c r="A159" s="4"/>
      <c r="B159" s="4"/>
      <c r="C159" s="4"/>
      <c r="D159" s="539">
        <f t="shared" si="8"/>
        <v>114</v>
      </c>
      <c r="E159" s="540"/>
      <c r="F159" s="541" t="str">
        <f t="shared" si="9"/>
        <v/>
      </c>
      <c r="G159" s="541"/>
      <c r="H159" s="541"/>
      <c r="I159" s="542"/>
      <c r="J159" s="543"/>
      <c r="K159" s="543"/>
      <c r="L159" s="543"/>
      <c r="M159" s="543"/>
      <c r="N159" s="544"/>
      <c r="O159" s="545" t="s">
        <v>10</v>
      </c>
      <c r="P159" s="544"/>
      <c r="Q159" s="546" t="s">
        <v>10</v>
      </c>
      <c r="R159" s="546"/>
      <c r="S159" s="547"/>
      <c r="T159" s="9"/>
      <c r="U159" s="9"/>
      <c r="V159" s="9"/>
      <c r="W159" s="9"/>
      <c r="X159" s="4"/>
      <c r="Y159" s="4"/>
      <c r="Z159" s="4"/>
      <c r="AA159" s="4"/>
      <c r="AB159" s="4"/>
      <c r="AC159" s="4"/>
      <c r="AD159" s="4"/>
      <c r="AE159" s="4"/>
      <c r="AF159" s="4"/>
      <c r="AG159" s="4"/>
      <c r="AH159" s="4"/>
      <c r="AI159" s="4"/>
      <c r="AJ159" s="4"/>
      <c r="AK159" s="4"/>
      <c r="AL159" s="4"/>
      <c r="AM159" s="4"/>
      <c r="AN159" s="4"/>
      <c r="AO159" s="4"/>
      <c r="AP159" s="4"/>
      <c r="AQ159" s="4"/>
      <c r="AR159" s="4"/>
      <c r="AS159" s="4"/>
    </row>
    <row r="160" spans="1:45" ht="15" customHeight="1">
      <c r="A160" s="4"/>
      <c r="B160" s="4"/>
      <c r="C160" s="4"/>
      <c r="D160" s="539">
        <f t="shared" si="8"/>
        <v>115</v>
      </c>
      <c r="E160" s="540"/>
      <c r="F160" s="541" t="str">
        <f t="shared" si="9"/>
        <v/>
      </c>
      <c r="G160" s="541"/>
      <c r="H160" s="541"/>
      <c r="I160" s="542"/>
      <c r="J160" s="543"/>
      <c r="K160" s="543"/>
      <c r="L160" s="543"/>
      <c r="M160" s="543"/>
      <c r="N160" s="544"/>
      <c r="O160" s="545" t="s">
        <v>10</v>
      </c>
      <c r="P160" s="544"/>
      <c r="Q160" s="546" t="s">
        <v>10</v>
      </c>
      <c r="R160" s="546"/>
      <c r="S160" s="547"/>
      <c r="T160" s="9"/>
      <c r="U160" s="9"/>
      <c r="V160" s="9"/>
      <c r="W160" s="9"/>
      <c r="X160" s="4"/>
      <c r="Y160" s="4"/>
      <c r="Z160" s="4"/>
      <c r="AA160" s="4"/>
      <c r="AB160" s="4"/>
      <c r="AC160" s="4"/>
      <c r="AD160" s="4"/>
      <c r="AE160" s="4"/>
      <c r="AF160" s="4"/>
      <c r="AG160" s="4"/>
      <c r="AH160" s="4"/>
      <c r="AI160" s="4"/>
      <c r="AJ160" s="4"/>
      <c r="AK160" s="4"/>
      <c r="AL160" s="4"/>
      <c r="AM160" s="4"/>
      <c r="AN160" s="4"/>
      <c r="AO160" s="4"/>
      <c r="AP160" s="4"/>
      <c r="AQ160" s="4"/>
      <c r="AR160" s="4"/>
      <c r="AS160" s="4"/>
    </row>
    <row r="161" spans="1:45" ht="15" customHeight="1">
      <c r="A161" s="4"/>
      <c r="B161" s="4"/>
      <c r="C161" s="4"/>
      <c r="D161" s="539">
        <f t="shared" si="8"/>
        <v>116</v>
      </c>
      <c r="E161" s="540"/>
      <c r="F161" s="541" t="str">
        <f t="shared" si="9"/>
        <v/>
      </c>
      <c r="G161" s="541"/>
      <c r="H161" s="541"/>
      <c r="I161" s="542"/>
      <c r="J161" s="543"/>
      <c r="K161" s="543"/>
      <c r="L161" s="543"/>
      <c r="M161" s="543"/>
      <c r="N161" s="544"/>
      <c r="O161" s="545" t="s">
        <v>10</v>
      </c>
      <c r="P161" s="544"/>
      <c r="Q161" s="546" t="s">
        <v>10</v>
      </c>
      <c r="R161" s="546"/>
      <c r="S161" s="547"/>
      <c r="T161" s="9"/>
      <c r="U161" s="9"/>
      <c r="V161" s="9"/>
      <c r="W161" s="9"/>
      <c r="X161" s="4"/>
      <c r="Y161" s="4"/>
      <c r="Z161" s="4"/>
      <c r="AA161" s="4"/>
      <c r="AB161" s="4"/>
      <c r="AC161" s="4"/>
      <c r="AD161" s="4"/>
      <c r="AE161" s="4"/>
      <c r="AF161" s="4"/>
      <c r="AG161" s="4"/>
      <c r="AH161" s="4"/>
      <c r="AI161" s="4"/>
      <c r="AJ161" s="4"/>
      <c r="AK161" s="4"/>
      <c r="AL161" s="4"/>
      <c r="AM161" s="4"/>
      <c r="AN161" s="4"/>
      <c r="AO161" s="4"/>
      <c r="AP161" s="4"/>
      <c r="AQ161" s="4"/>
      <c r="AR161" s="4"/>
      <c r="AS161" s="4"/>
    </row>
    <row r="162" spans="1:45" ht="15" customHeight="1">
      <c r="A162" s="4"/>
      <c r="B162" s="4"/>
      <c r="C162" s="4"/>
      <c r="D162" s="539">
        <f t="shared" si="8"/>
        <v>117</v>
      </c>
      <c r="E162" s="540"/>
      <c r="F162" s="541" t="str">
        <f t="shared" si="9"/>
        <v/>
      </c>
      <c r="G162" s="541"/>
      <c r="H162" s="541"/>
      <c r="I162" s="542"/>
      <c r="J162" s="543"/>
      <c r="K162" s="543"/>
      <c r="L162" s="543"/>
      <c r="M162" s="543"/>
      <c r="N162" s="544"/>
      <c r="O162" s="545" t="s">
        <v>10</v>
      </c>
      <c r="P162" s="544"/>
      <c r="Q162" s="546" t="s">
        <v>10</v>
      </c>
      <c r="R162" s="546"/>
      <c r="S162" s="547"/>
      <c r="T162" s="9"/>
      <c r="U162" s="9"/>
      <c r="V162" s="9"/>
      <c r="W162" s="9"/>
      <c r="X162" s="4"/>
      <c r="Y162" s="4"/>
      <c r="Z162" s="4"/>
      <c r="AA162" s="4"/>
      <c r="AB162" s="4"/>
      <c r="AC162" s="4"/>
      <c r="AD162" s="4"/>
      <c r="AE162" s="4"/>
      <c r="AF162" s="4"/>
      <c r="AG162" s="4"/>
      <c r="AH162" s="4"/>
      <c r="AI162" s="4"/>
      <c r="AJ162" s="4"/>
      <c r="AK162" s="4"/>
      <c r="AL162" s="4"/>
      <c r="AM162" s="4"/>
      <c r="AN162" s="4"/>
      <c r="AO162" s="4"/>
      <c r="AP162" s="4"/>
      <c r="AQ162" s="4"/>
      <c r="AR162" s="4"/>
      <c r="AS162" s="4"/>
    </row>
    <row r="163" spans="1:45" ht="15" customHeight="1">
      <c r="A163" s="4"/>
      <c r="B163" s="4"/>
      <c r="C163" s="4"/>
      <c r="D163" s="539">
        <f t="shared" si="8"/>
        <v>118</v>
      </c>
      <c r="E163" s="540"/>
      <c r="F163" s="541" t="str">
        <f t="shared" si="9"/>
        <v/>
      </c>
      <c r="G163" s="541"/>
      <c r="H163" s="541"/>
      <c r="I163" s="542"/>
      <c r="J163" s="543"/>
      <c r="K163" s="543"/>
      <c r="L163" s="543"/>
      <c r="M163" s="543"/>
      <c r="N163" s="544"/>
      <c r="O163" s="545" t="s">
        <v>10</v>
      </c>
      <c r="P163" s="544"/>
      <c r="Q163" s="546" t="s">
        <v>10</v>
      </c>
      <c r="R163" s="546"/>
      <c r="S163" s="547"/>
      <c r="T163" s="9"/>
      <c r="U163" s="9"/>
      <c r="V163" s="9"/>
      <c r="W163" s="9"/>
      <c r="X163" s="4"/>
      <c r="Y163" s="4"/>
      <c r="Z163" s="4"/>
      <c r="AA163" s="4"/>
      <c r="AB163" s="4"/>
      <c r="AC163" s="4"/>
      <c r="AD163" s="4"/>
      <c r="AE163" s="4"/>
      <c r="AF163" s="4"/>
      <c r="AG163" s="4"/>
      <c r="AH163" s="4"/>
      <c r="AI163" s="4"/>
      <c r="AJ163" s="4"/>
      <c r="AK163" s="4"/>
      <c r="AL163" s="4"/>
      <c r="AM163" s="4"/>
      <c r="AN163" s="4"/>
      <c r="AO163" s="4"/>
      <c r="AP163" s="4"/>
      <c r="AQ163" s="4"/>
      <c r="AR163" s="4"/>
      <c r="AS163" s="4"/>
    </row>
    <row r="164" spans="1:45" ht="15" customHeight="1">
      <c r="A164" s="4"/>
      <c r="B164" s="4"/>
      <c r="C164" s="4"/>
      <c r="D164" s="539">
        <f t="shared" si="8"/>
        <v>119</v>
      </c>
      <c r="E164" s="540"/>
      <c r="F164" s="541" t="str">
        <f t="shared" si="9"/>
        <v/>
      </c>
      <c r="G164" s="541"/>
      <c r="H164" s="541"/>
      <c r="I164" s="542"/>
      <c r="J164" s="543"/>
      <c r="K164" s="543"/>
      <c r="L164" s="543"/>
      <c r="M164" s="543"/>
      <c r="N164" s="544"/>
      <c r="O164" s="545" t="s">
        <v>10</v>
      </c>
      <c r="P164" s="544"/>
      <c r="Q164" s="546" t="s">
        <v>10</v>
      </c>
      <c r="R164" s="546"/>
      <c r="S164" s="547"/>
      <c r="T164" s="9"/>
      <c r="U164" s="9"/>
      <c r="V164" s="9"/>
      <c r="W164" s="9"/>
      <c r="X164" s="4"/>
      <c r="Y164" s="4"/>
      <c r="Z164" s="4"/>
      <c r="AA164" s="4"/>
      <c r="AB164" s="4"/>
      <c r="AC164" s="4"/>
      <c r="AD164" s="4"/>
      <c r="AE164" s="4"/>
      <c r="AF164" s="4"/>
      <c r="AG164" s="4"/>
      <c r="AH164" s="4"/>
      <c r="AI164" s="4"/>
      <c r="AJ164" s="4"/>
      <c r="AK164" s="4"/>
      <c r="AL164" s="4"/>
      <c r="AM164" s="4"/>
      <c r="AN164" s="4"/>
      <c r="AO164" s="4"/>
      <c r="AP164" s="4"/>
      <c r="AQ164" s="4"/>
      <c r="AR164" s="4"/>
      <c r="AS164" s="4"/>
    </row>
    <row r="165" spans="1:45" ht="15" customHeight="1">
      <c r="A165" s="4"/>
      <c r="B165" s="4"/>
      <c r="C165" s="4"/>
      <c r="D165" s="539">
        <f t="shared" si="8"/>
        <v>120</v>
      </c>
      <c r="E165" s="540"/>
      <c r="F165" s="541" t="str">
        <f t="shared" si="9"/>
        <v/>
      </c>
      <c r="G165" s="541"/>
      <c r="H165" s="541"/>
      <c r="I165" s="542"/>
      <c r="J165" s="543"/>
      <c r="K165" s="543"/>
      <c r="L165" s="543"/>
      <c r="M165" s="543"/>
      <c r="N165" s="544"/>
      <c r="O165" s="545" t="s">
        <v>10</v>
      </c>
      <c r="P165" s="544"/>
      <c r="Q165" s="546" t="s">
        <v>10</v>
      </c>
      <c r="R165" s="546"/>
      <c r="S165" s="547"/>
      <c r="T165" s="9"/>
      <c r="U165" s="9"/>
      <c r="V165" s="9"/>
      <c r="W165" s="9"/>
      <c r="X165" s="4"/>
      <c r="Y165" s="4"/>
      <c r="Z165" s="4"/>
      <c r="AA165" s="4"/>
      <c r="AB165" s="4"/>
      <c r="AC165" s="4"/>
      <c r="AD165" s="4"/>
      <c r="AE165" s="4"/>
      <c r="AF165" s="4"/>
      <c r="AG165" s="4"/>
      <c r="AH165" s="4"/>
      <c r="AI165" s="4"/>
      <c r="AJ165" s="4"/>
      <c r="AK165" s="4"/>
      <c r="AL165" s="4"/>
      <c r="AM165" s="4"/>
      <c r="AN165" s="4"/>
      <c r="AO165" s="4"/>
      <c r="AP165" s="4"/>
      <c r="AQ165" s="4"/>
      <c r="AR165" s="4"/>
      <c r="AS165" s="4"/>
    </row>
    <row r="166" spans="1:45" ht="15" customHeight="1">
      <c r="A166" s="4"/>
      <c r="B166" s="4"/>
      <c r="C166" s="4"/>
      <c r="D166" s="539">
        <f t="shared" si="8"/>
        <v>121</v>
      </c>
      <c r="E166" s="540"/>
      <c r="F166" s="541" t="str">
        <f t="shared" si="9"/>
        <v/>
      </c>
      <c r="G166" s="541"/>
      <c r="H166" s="541"/>
      <c r="I166" s="542"/>
      <c r="J166" s="543"/>
      <c r="K166" s="543"/>
      <c r="L166" s="543"/>
      <c r="M166" s="543"/>
      <c r="N166" s="544"/>
      <c r="O166" s="545" t="s">
        <v>10</v>
      </c>
      <c r="P166" s="544"/>
      <c r="Q166" s="546" t="s">
        <v>10</v>
      </c>
      <c r="R166" s="546"/>
      <c r="S166" s="547"/>
      <c r="T166" s="9"/>
      <c r="U166" s="9"/>
      <c r="V166" s="9"/>
      <c r="W166" s="9"/>
      <c r="X166" s="4"/>
      <c r="Y166" s="4"/>
      <c r="Z166" s="4"/>
      <c r="AA166" s="4"/>
      <c r="AB166" s="4"/>
      <c r="AC166" s="4"/>
      <c r="AD166" s="4"/>
      <c r="AE166" s="4"/>
      <c r="AF166" s="4"/>
      <c r="AG166" s="4"/>
      <c r="AH166" s="4"/>
      <c r="AI166" s="4"/>
      <c r="AJ166" s="4"/>
      <c r="AK166" s="4"/>
      <c r="AL166" s="4"/>
      <c r="AM166" s="4"/>
      <c r="AN166" s="4"/>
      <c r="AO166" s="4"/>
      <c r="AP166" s="4"/>
      <c r="AQ166" s="4"/>
      <c r="AR166" s="4"/>
      <c r="AS166" s="4"/>
    </row>
    <row r="167" spans="1:45" ht="15" customHeight="1">
      <c r="A167" s="4"/>
      <c r="B167" s="4"/>
      <c r="C167" s="4"/>
      <c r="D167" s="539">
        <f t="shared" si="8"/>
        <v>122</v>
      </c>
      <c r="E167" s="540"/>
      <c r="F167" s="541" t="str">
        <f t="shared" si="9"/>
        <v/>
      </c>
      <c r="G167" s="541"/>
      <c r="H167" s="541"/>
      <c r="I167" s="542"/>
      <c r="J167" s="543"/>
      <c r="K167" s="543"/>
      <c r="L167" s="543"/>
      <c r="M167" s="543"/>
      <c r="N167" s="544"/>
      <c r="O167" s="545" t="s">
        <v>10</v>
      </c>
      <c r="P167" s="544"/>
      <c r="Q167" s="546" t="s">
        <v>10</v>
      </c>
      <c r="R167" s="546"/>
      <c r="S167" s="547"/>
      <c r="T167" s="9"/>
      <c r="U167" s="9"/>
      <c r="V167" s="9"/>
      <c r="W167" s="9"/>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ht="15" customHeight="1">
      <c r="A168" s="4"/>
      <c r="B168" s="4"/>
      <c r="C168" s="4"/>
      <c r="D168" s="539">
        <f t="shared" si="8"/>
        <v>123</v>
      </c>
      <c r="E168" s="540"/>
      <c r="F168" s="541" t="str">
        <f t="shared" si="9"/>
        <v/>
      </c>
      <c r="G168" s="541"/>
      <c r="H168" s="541"/>
      <c r="I168" s="542"/>
      <c r="J168" s="543"/>
      <c r="K168" s="543"/>
      <c r="L168" s="543"/>
      <c r="M168" s="543"/>
      <c r="N168" s="544"/>
      <c r="O168" s="545" t="s">
        <v>10</v>
      </c>
      <c r="P168" s="544"/>
      <c r="Q168" s="546" t="s">
        <v>10</v>
      </c>
      <c r="R168" s="546"/>
      <c r="S168" s="547"/>
      <c r="T168" s="9"/>
      <c r="U168" s="9"/>
      <c r="V168" s="9"/>
      <c r="W168" s="9"/>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ht="15" customHeight="1">
      <c r="A169" s="4"/>
      <c r="B169" s="4"/>
      <c r="C169" s="4"/>
      <c r="D169" s="539">
        <f t="shared" si="8"/>
        <v>124</v>
      </c>
      <c r="E169" s="540"/>
      <c r="F169" s="541" t="str">
        <f t="shared" si="9"/>
        <v/>
      </c>
      <c r="G169" s="541"/>
      <c r="H169" s="541"/>
      <c r="I169" s="542"/>
      <c r="J169" s="543"/>
      <c r="K169" s="543"/>
      <c r="L169" s="543"/>
      <c r="M169" s="543"/>
      <c r="N169" s="544"/>
      <c r="O169" s="545" t="s">
        <v>10</v>
      </c>
      <c r="P169" s="544"/>
      <c r="Q169" s="546" t="s">
        <v>10</v>
      </c>
      <c r="R169" s="546"/>
      <c r="S169" s="547"/>
      <c r="T169" s="9"/>
      <c r="U169" s="9"/>
      <c r="V169" s="9"/>
      <c r="W169" s="9"/>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ht="15" customHeight="1">
      <c r="A170" s="4"/>
      <c r="B170" s="4"/>
      <c r="C170" s="4"/>
      <c r="D170" s="539">
        <f t="shared" si="8"/>
        <v>125</v>
      </c>
      <c r="E170" s="540"/>
      <c r="F170" s="541" t="str">
        <f t="shared" si="9"/>
        <v/>
      </c>
      <c r="G170" s="541"/>
      <c r="H170" s="541"/>
      <c r="I170" s="542"/>
      <c r="J170" s="543"/>
      <c r="K170" s="543"/>
      <c r="L170" s="543"/>
      <c r="M170" s="543"/>
      <c r="N170" s="544"/>
      <c r="O170" s="545" t="s">
        <v>10</v>
      </c>
      <c r="P170" s="544"/>
      <c r="Q170" s="546" t="s">
        <v>10</v>
      </c>
      <c r="R170" s="546"/>
      <c r="S170" s="547"/>
      <c r="T170" s="9"/>
      <c r="U170" s="9"/>
      <c r="V170" s="9"/>
      <c r="W170" s="9"/>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ht="15" customHeight="1">
      <c r="A171" s="4"/>
      <c r="B171" s="4"/>
      <c r="C171" s="4"/>
      <c r="D171" s="539">
        <f t="shared" si="8"/>
        <v>126</v>
      </c>
      <c r="E171" s="540"/>
      <c r="F171" s="541" t="str">
        <f t="shared" si="9"/>
        <v/>
      </c>
      <c r="G171" s="541"/>
      <c r="H171" s="541"/>
      <c r="I171" s="542"/>
      <c r="J171" s="543"/>
      <c r="K171" s="543"/>
      <c r="L171" s="543"/>
      <c r="M171" s="543"/>
      <c r="N171" s="544"/>
      <c r="O171" s="545" t="s">
        <v>10</v>
      </c>
      <c r="P171" s="544"/>
      <c r="Q171" s="546" t="s">
        <v>10</v>
      </c>
      <c r="R171" s="546"/>
      <c r="S171" s="547"/>
      <c r="T171" s="9"/>
      <c r="U171" s="9"/>
      <c r="V171" s="9"/>
      <c r="W171" s="9"/>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ht="15" customHeight="1">
      <c r="A172" s="4"/>
      <c r="B172" s="4"/>
      <c r="C172" s="4"/>
      <c r="D172" s="539">
        <f t="shared" si="8"/>
        <v>127</v>
      </c>
      <c r="E172" s="540"/>
      <c r="F172" s="541" t="str">
        <f t="shared" si="9"/>
        <v/>
      </c>
      <c r="G172" s="541"/>
      <c r="H172" s="541"/>
      <c r="I172" s="542"/>
      <c r="J172" s="543"/>
      <c r="K172" s="543"/>
      <c r="L172" s="543"/>
      <c r="M172" s="543"/>
      <c r="N172" s="544"/>
      <c r="O172" s="545" t="s">
        <v>10</v>
      </c>
      <c r="P172" s="544"/>
      <c r="Q172" s="546" t="s">
        <v>10</v>
      </c>
      <c r="R172" s="546"/>
      <c r="S172" s="547"/>
      <c r="T172" s="9"/>
      <c r="U172" s="9"/>
      <c r="V172" s="9"/>
      <c r="W172" s="9"/>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ht="15" customHeight="1">
      <c r="A173" s="4"/>
      <c r="B173" s="4"/>
      <c r="C173" s="4"/>
      <c r="D173" s="539">
        <f t="shared" si="8"/>
        <v>128</v>
      </c>
      <c r="E173" s="540"/>
      <c r="F173" s="541" t="str">
        <f t="shared" si="9"/>
        <v/>
      </c>
      <c r="G173" s="541"/>
      <c r="H173" s="541"/>
      <c r="I173" s="542"/>
      <c r="J173" s="543"/>
      <c r="K173" s="543"/>
      <c r="L173" s="543"/>
      <c r="M173" s="543"/>
      <c r="N173" s="544"/>
      <c r="O173" s="545" t="s">
        <v>10</v>
      </c>
      <c r="P173" s="544"/>
      <c r="Q173" s="546" t="s">
        <v>10</v>
      </c>
      <c r="R173" s="546"/>
      <c r="S173" s="547"/>
      <c r="T173" s="9"/>
      <c r="U173" s="9"/>
      <c r="V173" s="9"/>
      <c r="W173" s="9"/>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ht="15" customHeight="1">
      <c r="A174" s="4"/>
      <c r="B174" s="4"/>
      <c r="C174" s="4"/>
      <c r="D174" s="539">
        <f t="shared" si="8"/>
        <v>129</v>
      </c>
      <c r="E174" s="540"/>
      <c r="F174" s="541" t="str">
        <f t="shared" ref="F174:F194" si="10">IF(I174="","",IF(O174="-","【※選択】",IF(Q174="-","【※選択】","【入力済】")))</f>
        <v/>
      </c>
      <c r="G174" s="541"/>
      <c r="H174" s="541"/>
      <c r="I174" s="542"/>
      <c r="J174" s="543"/>
      <c r="K174" s="543"/>
      <c r="L174" s="543"/>
      <c r="M174" s="543"/>
      <c r="N174" s="544"/>
      <c r="O174" s="545" t="s">
        <v>10</v>
      </c>
      <c r="P174" s="544"/>
      <c r="Q174" s="546" t="s">
        <v>10</v>
      </c>
      <c r="R174" s="546"/>
      <c r="S174" s="547"/>
      <c r="T174" s="9"/>
      <c r="U174" s="9"/>
      <c r="V174" s="9"/>
      <c r="W174" s="9"/>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ht="15" customHeight="1">
      <c r="A175" s="4"/>
      <c r="B175" s="4"/>
      <c r="C175" s="4"/>
      <c r="D175" s="539">
        <f t="shared" ref="D175:D238" si="11">D174+1</f>
        <v>130</v>
      </c>
      <c r="E175" s="540"/>
      <c r="F175" s="541" t="str">
        <f t="shared" si="10"/>
        <v/>
      </c>
      <c r="G175" s="541"/>
      <c r="H175" s="541"/>
      <c r="I175" s="542"/>
      <c r="J175" s="543"/>
      <c r="K175" s="543"/>
      <c r="L175" s="543"/>
      <c r="M175" s="543"/>
      <c r="N175" s="544"/>
      <c r="O175" s="545" t="s">
        <v>10</v>
      </c>
      <c r="P175" s="544"/>
      <c r="Q175" s="546" t="s">
        <v>10</v>
      </c>
      <c r="R175" s="546"/>
      <c r="S175" s="547"/>
      <c r="T175" s="9"/>
      <c r="U175" s="9"/>
      <c r="V175" s="9"/>
      <c r="W175" s="9"/>
      <c r="X175" s="4"/>
      <c r="Y175" s="4"/>
      <c r="Z175" s="4"/>
      <c r="AA175" s="4"/>
      <c r="AB175" s="4"/>
      <c r="AC175" s="4"/>
      <c r="AD175" s="4"/>
      <c r="AE175" s="4"/>
      <c r="AF175" s="4"/>
      <c r="AG175" s="4"/>
      <c r="AH175" s="4"/>
      <c r="AI175" s="4"/>
      <c r="AJ175" s="4"/>
      <c r="AK175" s="4"/>
      <c r="AL175" s="4"/>
      <c r="AM175" s="4"/>
      <c r="AN175" s="4"/>
      <c r="AO175" s="4"/>
      <c r="AP175" s="4"/>
      <c r="AQ175" s="4"/>
      <c r="AR175" s="4"/>
      <c r="AS175" s="4"/>
    </row>
    <row r="176" spans="1:45" ht="15" customHeight="1">
      <c r="A176" s="4"/>
      <c r="B176" s="4"/>
      <c r="C176" s="4"/>
      <c r="D176" s="539">
        <f t="shared" si="11"/>
        <v>131</v>
      </c>
      <c r="E176" s="540"/>
      <c r="F176" s="541" t="str">
        <f t="shared" si="10"/>
        <v/>
      </c>
      <c r="G176" s="541"/>
      <c r="H176" s="541"/>
      <c r="I176" s="542"/>
      <c r="J176" s="543"/>
      <c r="K176" s="543"/>
      <c r="L176" s="543"/>
      <c r="M176" s="543"/>
      <c r="N176" s="544"/>
      <c r="O176" s="545" t="s">
        <v>10</v>
      </c>
      <c r="P176" s="544"/>
      <c r="Q176" s="546" t="s">
        <v>10</v>
      </c>
      <c r="R176" s="546"/>
      <c r="S176" s="547"/>
      <c r="T176" s="9"/>
      <c r="U176" s="9"/>
      <c r="V176" s="9"/>
      <c r="W176" s="9"/>
      <c r="X176" s="4"/>
      <c r="Y176" s="4"/>
      <c r="Z176" s="4"/>
      <c r="AA176" s="4"/>
      <c r="AB176" s="4"/>
      <c r="AC176" s="4"/>
      <c r="AD176" s="4"/>
      <c r="AE176" s="4"/>
      <c r="AF176" s="4"/>
      <c r="AG176" s="4"/>
      <c r="AH176" s="4"/>
      <c r="AI176" s="4"/>
      <c r="AJ176" s="4"/>
      <c r="AK176" s="4"/>
      <c r="AL176" s="4"/>
      <c r="AM176" s="4"/>
      <c r="AN176" s="4"/>
      <c r="AO176" s="4"/>
      <c r="AP176" s="4"/>
      <c r="AQ176" s="4"/>
      <c r="AR176" s="4"/>
      <c r="AS176" s="4"/>
    </row>
    <row r="177" spans="1:45" ht="15" customHeight="1">
      <c r="A177" s="4"/>
      <c r="B177" s="4"/>
      <c r="C177" s="4"/>
      <c r="D177" s="539">
        <f t="shared" si="11"/>
        <v>132</v>
      </c>
      <c r="E177" s="540"/>
      <c r="F177" s="541" t="str">
        <f t="shared" si="10"/>
        <v/>
      </c>
      <c r="G177" s="541"/>
      <c r="H177" s="541"/>
      <c r="I177" s="542"/>
      <c r="J177" s="543"/>
      <c r="K177" s="543"/>
      <c r="L177" s="543"/>
      <c r="M177" s="543"/>
      <c r="N177" s="544"/>
      <c r="O177" s="545" t="s">
        <v>10</v>
      </c>
      <c r="P177" s="544"/>
      <c r="Q177" s="546" t="s">
        <v>10</v>
      </c>
      <c r="R177" s="546"/>
      <c r="S177" s="547"/>
      <c r="T177" s="9"/>
      <c r="U177" s="9"/>
      <c r="V177" s="9"/>
      <c r="W177" s="9"/>
      <c r="X177" s="4"/>
      <c r="Y177" s="4"/>
      <c r="Z177" s="4"/>
      <c r="AA177" s="4"/>
      <c r="AB177" s="4"/>
      <c r="AC177" s="4"/>
      <c r="AD177" s="4"/>
      <c r="AE177" s="4"/>
      <c r="AF177" s="4"/>
      <c r="AG177" s="4"/>
      <c r="AH177" s="4"/>
      <c r="AI177" s="4"/>
      <c r="AJ177" s="4"/>
      <c r="AK177" s="4"/>
      <c r="AL177" s="4"/>
      <c r="AM177" s="4"/>
      <c r="AN177" s="4"/>
      <c r="AO177" s="4"/>
      <c r="AP177" s="4"/>
      <c r="AQ177" s="4"/>
      <c r="AR177" s="4"/>
      <c r="AS177" s="4"/>
    </row>
    <row r="178" spans="1:45" ht="15" customHeight="1">
      <c r="A178" s="4"/>
      <c r="B178" s="4"/>
      <c r="C178" s="4"/>
      <c r="D178" s="539">
        <f t="shared" si="11"/>
        <v>133</v>
      </c>
      <c r="E178" s="540"/>
      <c r="F178" s="541" t="str">
        <f t="shared" si="10"/>
        <v/>
      </c>
      <c r="G178" s="541"/>
      <c r="H178" s="541"/>
      <c r="I178" s="542"/>
      <c r="J178" s="543"/>
      <c r="K178" s="543"/>
      <c r="L178" s="543"/>
      <c r="M178" s="543"/>
      <c r="N178" s="544"/>
      <c r="O178" s="545" t="s">
        <v>10</v>
      </c>
      <c r="P178" s="544"/>
      <c r="Q178" s="546" t="s">
        <v>10</v>
      </c>
      <c r="R178" s="546"/>
      <c r="S178" s="547"/>
      <c r="T178" s="9"/>
      <c r="U178" s="9"/>
      <c r="V178" s="9"/>
      <c r="W178" s="9"/>
      <c r="X178" s="4"/>
      <c r="Y178" s="4"/>
      <c r="Z178" s="4"/>
      <c r="AA178" s="4"/>
      <c r="AB178" s="4"/>
      <c r="AC178" s="4"/>
      <c r="AD178" s="4"/>
      <c r="AE178" s="4"/>
      <c r="AF178" s="4"/>
      <c r="AG178" s="4"/>
      <c r="AH178" s="4"/>
      <c r="AI178" s="4"/>
      <c r="AJ178" s="4"/>
      <c r="AK178" s="4"/>
      <c r="AL178" s="4"/>
      <c r="AM178" s="4"/>
      <c r="AN178" s="4"/>
      <c r="AO178" s="4"/>
      <c r="AP178" s="4"/>
      <c r="AQ178" s="4"/>
      <c r="AR178" s="4"/>
      <c r="AS178" s="4"/>
    </row>
    <row r="179" spans="1:45" ht="15" customHeight="1">
      <c r="A179" s="4"/>
      <c r="B179" s="4"/>
      <c r="C179" s="4"/>
      <c r="D179" s="539">
        <f t="shared" si="11"/>
        <v>134</v>
      </c>
      <c r="E179" s="540"/>
      <c r="F179" s="541" t="str">
        <f t="shared" si="10"/>
        <v/>
      </c>
      <c r="G179" s="541"/>
      <c r="H179" s="541"/>
      <c r="I179" s="542"/>
      <c r="J179" s="543"/>
      <c r="K179" s="543"/>
      <c r="L179" s="543"/>
      <c r="M179" s="543"/>
      <c r="N179" s="544"/>
      <c r="O179" s="545" t="s">
        <v>10</v>
      </c>
      <c r="P179" s="544"/>
      <c r="Q179" s="546" t="s">
        <v>10</v>
      </c>
      <c r="R179" s="546"/>
      <c r="S179" s="547"/>
      <c r="T179" s="9"/>
      <c r="U179" s="9"/>
      <c r="V179" s="9"/>
      <c r="W179" s="9"/>
      <c r="X179" s="4"/>
      <c r="Y179" s="4"/>
      <c r="Z179" s="4"/>
      <c r="AA179" s="4"/>
      <c r="AB179" s="4"/>
      <c r="AC179" s="4"/>
      <c r="AD179" s="4"/>
      <c r="AE179" s="4"/>
      <c r="AF179" s="4"/>
      <c r="AG179" s="4"/>
      <c r="AH179" s="4"/>
      <c r="AI179" s="4"/>
      <c r="AJ179" s="4"/>
      <c r="AK179" s="4"/>
      <c r="AL179" s="4"/>
      <c r="AM179" s="4"/>
      <c r="AN179" s="4"/>
      <c r="AO179" s="4"/>
      <c r="AP179" s="4"/>
      <c r="AQ179" s="4"/>
      <c r="AR179" s="4"/>
      <c r="AS179" s="4"/>
    </row>
    <row r="180" spans="1:45" ht="15" customHeight="1">
      <c r="A180" s="4"/>
      <c r="B180" s="4"/>
      <c r="C180" s="4"/>
      <c r="D180" s="539">
        <f t="shared" si="11"/>
        <v>135</v>
      </c>
      <c r="E180" s="540"/>
      <c r="F180" s="541" t="str">
        <f t="shared" si="10"/>
        <v/>
      </c>
      <c r="G180" s="541"/>
      <c r="H180" s="541"/>
      <c r="I180" s="542"/>
      <c r="J180" s="543"/>
      <c r="K180" s="543"/>
      <c r="L180" s="543"/>
      <c r="M180" s="543"/>
      <c r="N180" s="544"/>
      <c r="O180" s="545" t="s">
        <v>10</v>
      </c>
      <c r="P180" s="544"/>
      <c r="Q180" s="546" t="s">
        <v>10</v>
      </c>
      <c r="R180" s="546"/>
      <c r="S180" s="547"/>
      <c r="T180" s="9"/>
      <c r="U180" s="9"/>
      <c r="V180" s="9"/>
      <c r="W180" s="9"/>
      <c r="X180" s="4"/>
      <c r="Y180" s="4"/>
      <c r="Z180" s="4"/>
      <c r="AA180" s="4"/>
      <c r="AB180" s="4"/>
      <c r="AC180" s="4"/>
      <c r="AD180" s="4"/>
      <c r="AE180" s="4"/>
      <c r="AF180" s="4"/>
      <c r="AG180" s="4"/>
      <c r="AH180" s="4"/>
      <c r="AI180" s="4"/>
      <c r="AJ180" s="4"/>
      <c r="AK180" s="4"/>
      <c r="AL180" s="4"/>
      <c r="AM180" s="4"/>
      <c r="AN180" s="4"/>
      <c r="AO180" s="4"/>
      <c r="AP180" s="4"/>
      <c r="AQ180" s="4"/>
      <c r="AR180" s="4"/>
      <c r="AS180" s="4"/>
    </row>
    <row r="181" spans="1:45" ht="15" customHeight="1">
      <c r="A181" s="4"/>
      <c r="B181" s="4"/>
      <c r="C181" s="4"/>
      <c r="D181" s="539">
        <f t="shared" si="11"/>
        <v>136</v>
      </c>
      <c r="E181" s="540"/>
      <c r="F181" s="541" t="str">
        <f t="shared" si="10"/>
        <v/>
      </c>
      <c r="G181" s="541"/>
      <c r="H181" s="541"/>
      <c r="I181" s="542"/>
      <c r="J181" s="543"/>
      <c r="K181" s="543"/>
      <c r="L181" s="543"/>
      <c r="M181" s="543"/>
      <c r="N181" s="544"/>
      <c r="O181" s="545" t="s">
        <v>10</v>
      </c>
      <c r="P181" s="544"/>
      <c r="Q181" s="546" t="s">
        <v>10</v>
      </c>
      <c r="R181" s="546"/>
      <c r="S181" s="547"/>
      <c r="T181" s="9"/>
      <c r="U181" s="9"/>
      <c r="V181" s="9"/>
      <c r="W181" s="9"/>
      <c r="X181" s="4"/>
      <c r="Y181" s="4"/>
      <c r="Z181" s="4"/>
      <c r="AA181" s="4"/>
      <c r="AB181" s="4"/>
      <c r="AC181" s="4"/>
      <c r="AD181" s="4"/>
      <c r="AE181" s="4"/>
      <c r="AF181" s="4"/>
      <c r="AG181" s="4"/>
      <c r="AH181" s="4"/>
      <c r="AI181" s="4"/>
      <c r="AJ181" s="4"/>
      <c r="AK181" s="4"/>
      <c r="AL181" s="4"/>
      <c r="AM181" s="4"/>
      <c r="AN181" s="4"/>
      <c r="AO181" s="4"/>
      <c r="AP181" s="4"/>
      <c r="AQ181" s="4"/>
      <c r="AR181" s="4"/>
      <c r="AS181" s="4"/>
    </row>
    <row r="182" spans="1:45" ht="15" customHeight="1">
      <c r="A182" s="4"/>
      <c r="B182" s="4"/>
      <c r="C182" s="4"/>
      <c r="D182" s="539">
        <f t="shared" si="11"/>
        <v>137</v>
      </c>
      <c r="E182" s="540"/>
      <c r="F182" s="541" t="str">
        <f t="shared" si="10"/>
        <v/>
      </c>
      <c r="G182" s="541"/>
      <c r="H182" s="541"/>
      <c r="I182" s="542"/>
      <c r="J182" s="543"/>
      <c r="K182" s="543"/>
      <c r="L182" s="543"/>
      <c r="M182" s="543"/>
      <c r="N182" s="544"/>
      <c r="O182" s="545" t="s">
        <v>10</v>
      </c>
      <c r="P182" s="544"/>
      <c r="Q182" s="546" t="s">
        <v>10</v>
      </c>
      <c r="R182" s="546"/>
      <c r="S182" s="547"/>
      <c r="T182" s="9"/>
      <c r="U182" s="9"/>
      <c r="V182" s="9"/>
      <c r="W182" s="9"/>
      <c r="X182" s="4"/>
      <c r="Y182" s="4"/>
      <c r="Z182" s="4"/>
      <c r="AA182" s="4"/>
      <c r="AB182" s="4"/>
      <c r="AC182" s="4"/>
      <c r="AD182" s="4"/>
      <c r="AE182" s="4"/>
      <c r="AF182" s="4"/>
      <c r="AG182" s="4"/>
      <c r="AH182" s="4"/>
      <c r="AI182" s="4"/>
      <c r="AJ182" s="4"/>
      <c r="AK182" s="4"/>
      <c r="AL182" s="4"/>
      <c r="AM182" s="4"/>
      <c r="AN182" s="4"/>
      <c r="AO182" s="4"/>
      <c r="AP182" s="4"/>
      <c r="AQ182" s="4"/>
      <c r="AR182" s="4"/>
      <c r="AS182" s="4"/>
    </row>
    <row r="183" spans="1:45" ht="15" customHeight="1">
      <c r="A183" s="4"/>
      <c r="B183" s="4"/>
      <c r="C183" s="4"/>
      <c r="D183" s="539">
        <f t="shared" si="11"/>
        <v>138</v>
      </c>
      <c r="E183" s="540"/>
      <c r="F183" s="541" t="str">
        <f t="shared" si="10"/>
        <v/>
      </c>
      <c r="G183" s="541"/>
      <c r="H183" s="541"/>
      <c r="I183" s="542"/>
      <c r="J183" s="543"/>
      <c r="K183" s="543"/>
      <c r="L183" s="543"/>
      <c r="M183" s="543"/>
      <c r="N183" s="544"/>
      <c r="O183" s="545" t="s">
        <v>10</v>
      </c>
      <c r="P183" s="544"/>
      <c r="Q183" s="546" t="s">
        <v>10</v>
      </c>
      <c r="R183" s="546"/>
      <c r="S183" s="547"/>
      <c r="T183" s="9"/>
      <c r="U183" s="9"/>
      <c r="V183" s="9"/>
      <c r="W183" s="9"/>
      <c r="X183" s="4"/>
      <c r="Y183" s="4"/>
      <c r="Z183" s="4"/>
      <c r="AA183" s="4"/>
      <c r="AB183" s="4"/>
      <c r="AC183" s="4"/>
      <c r="AD183" s="4"/>
      <c r="AE183" s="4"/>
      <c r="AF183" s="4"/>
      <c r="AG183" s="4"/>
      <c r="AH183" s="4"/>
      <c r="AI183" s="4"/>
      <c r="AJ183" s="4"/>
      <c r="AK183" s="4"/>
      <c r="AL183" s="4"/>
      <c r="AM183" s="4"/>
      <c r="AN183" s="4"/>
      <c r="AO183" s="4"/>
      <c r="AP183" s="4"/>
      <c r="AQ183" s="4"/>
      <c r="AR183" s="4"/>
      <c r="AS183" s="4"/>
    </row>
    <row r="184" spans="1:45" ht="15" customHeight="1">
      <c r="A184" s="4"/>
      <c r="B184" s="4"/>
      <c r="C184" s="4"/>
      <c r="D184" s="539">
        <f t="shared" si="11"/>
        <v>139</v>
      </c>
      <c r="E184" s="540"/>
      <c r="F184" s="541" t="str">
        <f t="shared" si="10"/>
        <v/>
      </c>
      <c r="G184" s="541"/>
      <c r="H184" s="541"/>
      <c r="I184" s="542"/>
      <c r="J184" s="543"/>
      <c r="K184" s="543"/>
      <c r="L184" s="543"/>
      <c r="M184" s="543"/>
      <c r="N184" s="544"/>
      <c r="O184" s="545" t="s">
        <v>10</v>
      </c>
      <c r="P184" s="544"/>
      <c r="Q184" s="546" t="s">
        <v>10</v>
      </c>
      <c r="R184" s="546"/>
      <c r="S184" s="547"/>
      <c r="T184" s="9"/>
      <c r="U184" s="9"/>
      <c r="V184" s="9"/>
      <c r="W184" s="9"/>
      <c r="X184" s="4"/>
      <c r="Y184" s="4"/>
      <c r="Z184" s="4"/>
      <c r="AA184" s="4"/>
      <c r="AB184" s="4"/>
      <c r="AC184" s="4"/>
      <c r="AD184" s="4"/>
      <c r="AE184" s="4"/>
      <c r="AF184" s="4"/>
      <c r="AG184" s="4"/>
      <c r="AH184" s="4"/>
      <c r="AI184" s="4"/>
      <c r="AJ184" s="4"/>
      <c r="AK184" s="4"/>
      <c r="AL184" s="4"/>
      <c r="AM184" s="4"/>
      <c r="AN184" s="4"/>
      <c r="AO184" s="4"/>
      <c r="AP184" s="4"/>
      <c r="AQ184" s="4"/>
      <c r="AR184" s="4"/>
      <c r="AS184" s="4"/>
    </row>
    <row r="185" spans="1:45" ht="15" customHeight="1">
      <c r="A185" s="4"/>
      <c r="B185" s="4"/>
      <c r="C185" s="4"/>
      <c r="D185" s="539">
        <f t="shared" si="11"/>
        <v>140</v>
      </c>
      <c r="E185" s="540"/>
      <c r="F185" s="541" t="str">
        <f t="shared" si="10"/>
        <v/>
      </c>
      <c r="G185" s="541"/>
      <c r="H185" s="541"/>
      <c r="I185" s="542"/>
      <c r="J185" s="543"/>
      <c r="K185" s="543"/>
      <c r="L185" s="543"/>
      <c r="M185" s="543"/>
      <c r="N185" s="544"/>
      <c r="O185" s="545" t="s">
        <v>10</v>
      </c>
      <c r="P185" s="544"/>
      <c r="Q185" s="546" t="s">
        <v>10</v>
      </c>
      <c r="R185" s="546"/>
      <c r="S185" s="547"/>
      <c r="T185" s="9"/>
      <c r="U185" s="9"/>
      <c r="V185" s="9"/>
      <c r="W185" s="9"/>
      <c r="X185" s="4"/>
      <c r="Y185" s="4"/>
      <c r="Z185" s="4"/>
      <c r="AA185" s="4"/>
      <c r="AB185" s="4"/>
      <c r="AC185" s="4"/>
      <c r="AD185" s="4"/>
      <c r="AE185" s="4"/>
      <c r="AF185" s="4"/>
      <c r="AG185" s="4"/>
      <c r="AH185" s="4"/>
      <c r="AI185" s="4"/>
      <c r="AJ185" s="4"/>
      <c r="AK185" s="4"/>
      <c r="AL185" s="4"/>
      <c r="AM185" s="4"/>
      <c r="AN185" s="4"/>
      <c r="AO185" s="4"/>
      <c r="AP185" s="4"/>
      <c r="AQ185" s="4"/>
      <c r="AR185" s="4"/>
      <c r="AS185" s="4"/>
    </row>
    <row r="186" spans="1:45" ht="15" customHeight="1">
      <c r="A186" s="4"/>
      <c r="B186" s="4"/>
      <c r="C186" s="4"/>
      <c r="D186" s="539">
        <f t="shared" si="11"/>
        <v>141</v>
      </c>
      <c r="E186" s="540"/>
      <c r="F186" s="541" t="str">
        <f t="shared" si="10"/>
        <v/>
      </c>
      <c r="G186" s="541"/>
      <c r="H186" s="541"/>
      <c r="I186" s="542"/>
      <c r="J186" s="543"/>
      <c r="K186" s="543"/>
      <c r="L186" s="543"/>
      <c r="M186" s="543"/>
      <c r="N186" s="544"/>
      <c r="O186" s="545" t="s">
        <v>10</v>
      </c>
      <c r="P186" s="544"/>
      <c r="Q186" s="546" t="s">
        <v>10</v>
      </c>
      <c r="R186" s="546"/>
      <c r="S186" s="547"/>
      <c r="T186" s="9"/>
      <c r="U186" s="9"/>
      <c r="V186" s="9"/>
      <c r="W186" s="9"/>
      <c r="X186" s="4"/>
      <c r="Y186" s="4"/>
      <c r="Z186" s="4"/>
      <c r="AA186" s="4"/>
      <c r="AB186" s="4"/>
      <c r="AC186" s="4"/>
      <c r="AD186" s="4"/>
      <c r="AE186" s="4"/>
      <c r="AF186" s="4"/>
      <c r="AG186" s="4"/>
      <c r="AH186" s="4"/>
      <c r="AI186" s="4"/>
      <c r="AJ186" s="4"/>
      <c r="AK186" s="4"/>
      <c r="AL186" s="4"/>
      <c r="AM186" s="4"/>
      <c r="AN186" s="4"/>
      <c r="AO186" s="4"/>
      <c r="AP186" s="4"/>
      <c r="AQ186" s="4"/>
      <c r="AR186" s="4"/>
      <c r="AS186" s="4"/>
    </row>
    <row r="187" spans="1:45" ht="15" customHeight="1">
      <c r="A187" s="4"/>
      <c r="B187" s="4"/>
      <c r="C187" s="4"/>
      <c r="D187" s="539">
        <f t="shared" si="11"/>
        <v>142</v>
      </c>
      <c r="E187" s="540"/>
      <c r="F187" s="541" t="str">
        <f t="shared" si="10"/>
        <v/>
      </c>
      <c r="G187" s="541"/>
      <c r="H187" s="541"/>
      <c r="I187" s="542"/>
      <c r="J187" s="543"/>
      <c r="K187" s="543"/>
      <c r="L187" s="543"/>
      <c r="M187" s="543"/>
      <c r="N187" s="544"/>
      <c r="O187" s="545" t="s">
        <v>10</v>
      </c>
      <c r="P187" s="544"/>
      <c r="Q187" s="546" t="s">
        <v>10</v>
      </c>
      <c r="R187" s="546"/>
      <c r="S187" s="547"/>
      <c r="T187" s="9"/>
      <c r="U187" s="9"/>
      <c r="V187" s="9"/>
      <c r="W187" s="9"/>
      <c r="X187" s="4"/>
      <c r="Y187" s="4"/>
      <c r="Z187" s="4"/>
      <c r="AA187" s="4"/>
      <c r="AB187" s="4"/>
      <c r="AC187" s="4"/>
      <c r="AD187" s="4"/>
      <c r="AE187" s="4"/>
      <c r="AF187" s="4"/>
      <c r="AG187" s="4"/>
      <c r="AH187" s="4"/>
      <c r="AI187" s="4"/>
      <c r="AJ187" s="4"/>
      <c r="AK187" s="4"/>
      <c r="AL187" s="4"/>
      <c r="AM187" s="4"/>
      <c r="AN187" s="4"/>
      <c r="AO187" s="4"/>
      <c r="AP187" s="4"/>
      <c r="AQ187" s="4"/>
      <c r="AR187" s="4"/>
      <c r="AS187" s="4"/>
    </row>
    <row r="188" spans="1:45" ht="15" customHeight="1">
      <c r="A188" s="4"/>
      <c r="B188" s="4"/>
      <c r="C188" s="4"/>
      <c r="D188" s="539">
        <f t="shared" si="11"/>
        <v>143</v>
      </c>
      <c r="E188" s="540"/>
      <c r="F188" s="541" t="str">
        <f t="shared" si="10"/>
        <v/>
      </c>
      <c r="G188" s="541"/>
      <c r="H188" s="541"/>
      <c r="I188" s="542"/>
      <c r="J188" s="543"/>
      <c r="K188" s="543"/>
      <c r="L188" s="543"/>
      <c r="M188" s="543"/>
      <c r="N188" s="544"/>
      <c r="O188" s="545" t="s">
        <v>10</v>
      </c>
      <c r="P188" s="544"/>
      <c r="Q188" s="546" t="s">
        <v>10</v>
      </c>
      <c r="R188" s="546"/>
      <c r="S188" s="547"/>
      <c r="T188" s="9"/>
      <c r="U188" s="9"/>
      <c r="V188" s="9"/>
      <c r="W188" s="9"/>
      <c r="X188" s="4"/>
      <c r="Y188" s="4"/>
      <c r="Z188" s="4"/>
      <c r="AA188" s="4"/>
      <c r="AB188" s="4"/>
      <c r="AC188" s="4"/>
      <c r="AD188" s="4"/>
      <c r="AE188" s="4"/>
      <c r="AF188" s="4"/>
      <c r="AG188" s="4"/>
      <c r="AH188" s="4"/>
      <c r="AI188" s="4"/>
      <c r="AJ188" s="4"/>
      <c r="AK188" s="4"/>
      <c r="AL188" s="4"/>
      <c r="AM188" s="4"/>
      <c r="AN188" s="4"/>
      <c r="AO188" s="4"/>
      <c r="AP188" s="4"/>
      <c r="AQ188" s="4"/>
      <c r="AR188" s="4"/>
      <c r="AS188" s="4"/>
    </row>
    <row r="189" spans="1:45" ht="15" customHeight="1">
      <c r="A189" s="4"/>
      <c r="B189" s="4"/>
      <c r="C189" s="4"/>
      <c r="D189" s="539">
        <f t="shared" si="11"/>
        <v>144</v>
      </c>
      <c r="E189" s="540"/>
      <c r="F189" s="541" t="str">
        <f t="shared" si="10"/>
        <v/>
      </c>
      <c r="G189" s="541"/>
      <c r="H189" s="541"/>
      <c r="I189" s="548"/>
      <c r="J189" s="549"/>
      <c r="K189" s="549"/>
      <c r="L189" s="549"/>
      <c r="M189" s="549"/>
      <c r="N189" s="550"/>
      <c r="O189" s="545" t="s">
        <v>10</v>
      </c>
      <c r="P189" s="544"/>
      <c r="Q189" s="546" t="s">
        <v>10</v>
      </c>
      <c r="R189" s="546"/>
      <c r="S189" s="547"/>
      <c r="T189" s="9"/>
      <c r="U189" s="9"/>
      <c r="V189" s="9"/>
      <c r="W189" s="9"/>
      <c r="X189" s="4"/>
      <c r="Y189" s="4"/>
      <c r="Z189" s="4"/>
      <c r="AA189" s="4"/>
      <c r="AB189" s="4"/>
      <c r="AC189" s="4"/>
      <c r="AD189" s="4"/>
      <c r="AE189" s="4"/>
      <c r="AF189" s="4"/>
      <c r="AG189" s="4"/>
      <c r="AH189" s="4"/>
      <c r="AI189" s="4"/>
      <c r="AJ189" s="4"/>
      <c r="AK189" s="4"/>
      <c r="AL189" s="4"/>
      <c r="AM189" s="4"/>
      <c r="AN189" s="4"/>
      <c r="AO189" s="4"/>
      <c r="AP189" s="4"/>
      <c r="AQ189" s="4"/>
      <c r="AR189" s="4"/>
      <c r="AS189" s="4"/>
    </row>
    <row r="190" spans="1:45" ht="15" customHeight="1">
      <c r="A190" s="4"/>
      <c r="B190" s="4"/>
      <c r="C190" s="4"/>
      <c r="D190" s="539">
        <f t="shared" si="11"/>
        <v>145</v>
      </c>
      <c r="E190" s="540"/>
      <c r="F190" s="541" t="str">
        <f t="shared" si="10"/>
        <v/>
      </c>
      <c r="G190" s="541"/>
      <c r="H190" s="541"/>
      <c r="I190" s="542"/>
      <c r="J190" s="543"/>
      <c r="K190" s="543"/>
      <c r="L190" s="543"/>
      <c r="M190" s="543"/>
      <c r="N190" s="544"/>
      <c r="O190" s="545" t="s">
        <v>10</v>
      </c>
      <c r="P190" s="544"/>
      <c r="Q190" s="546" t="s">
        <v>10</v>
      </c>
      <c r="R190" s="546"/>
      <c r="S190" s="547"/>
      <c r="T190" s="9"/>
      <c r="U190" s="9"/>
      <c r="V190" s="9"/>
      <c r="W190" s="9"/>
      <c r="X190" s="4"/>
      <c r="Y190" s="4"/>
      <c r="Z190" s="4"/>
      <c r="AA190" s="4"/>
      <c r="AB190" s="4"/>
      <c r="AC190" s="4"/>
      <c r="AD190" s="4"/>
      <c r="AE190" s="4"/>
      <c r="AF190" s="4"/>
      <c r="AG190" s="4"/>
      <c r="AH190" s="4"/>
      <c r="AI190" s="4"/>
      <c r="AJ190" s="4"/>
      <c r="AK190" s="4"/>
      <c r="AL190" s="4"/>
      <c r="AM190" s="4"/>
      <c r="AN190" s="4"/>
      <c r="AO190" s="4"/>
      <c r="AP190" s="4"/>
      <c r="AQ190" s="4"/>
      <c r="AR190" s="4"/>
      <c r="AS190" s="4"/>
    </row>
    <row r="191" spans="1:45" ht="15" customHeight="1">
      <c r="A191" s="4"/>
      <c r="B191" s="4"/>
      <c r="C191" s="4"/>
      <c r="D191" s="539">
        <f t="shared" si="11"/>
        <v>146</v>
      </c>
      <c r="E191" s="540"/>
      <c r="F191" s="541" t="str">
        <f t="shared" si="10"/>
        <v/>
      </c>
      <c r="G191" s="541"/>
      <c r="H191" s="541"/>
      <c r="I191" s="542"/>
      <c r="J191" s="543"/>
      <c r="K191" s="543"/>
      <c r="L191" s="543"/>
      <c r="M191" s="543"/>
      <c r="N191" s="544"/>
      <c r="O191" s="545" t="s">
        <v>10</v>
      </c>
      <c r="P191" s="544"/>
      <c r="Q191" s="546" t="s">
        <v>10</v>
      </c>
      <c r="R191" s="546"/>
      <c r="S191" s="547"/>
      <c r="T191" s="9"/>
      <c r="U191" s="9"/>
      <c r="V191" s="9"/>
      <c r="W191" s="9"/>
      <c r="X191" s="4"/>
      <c r="Y191" s="4"/>
      <c r="Z191" s="4"/>
      <c r="AA191" s="4"/>
      <c r="AB191" s="4"/>
      <c r="AC191" s="4"/>
      <c r="AD191" s="4"/>
      <c r="AE191" s="4"/>
      <c r="AF191" s="4"/>
      <c r="AG191" s="4"/>
      <c r="AH191" s="4"/>
      <c r="AI191" s="4"/>
      <c r="AJ191" s="4"/>
      <c r="AK191" s="4"/>
      <c r="AL191" s="4"/>
      <c r="AM191" s="4"/>
      <c r="AN191" s="4"/>
      <c r="AO191" s="4"/>
      <c r="AP191" s="4"/>
      <c r="AQ191" s="4"/>
      <c r="AR191" s="4"/>
      <c r="AS191" s="4"/>
    </row>
    <row r="192" spans="1:45" ht="15" customHeight="1">
      <c r="A192" s="4"/>
      <c r="B192" s="4"/>
      <c r="C192" s="4"/>
      <c r="D192" s="539">
        <f t="shared" si="11"/>
        <v>147</v>
      </c>
      <c r="E192" s="540"/>
      <c r="F192" s="541" t="str">
        <f t="shared" si="10"/>
        <v/>
      </c>
      <c r="G192" s="541"/>
      <c r="H192" s="541"/>
      <c r="I192" s="542"/>
      <c r="J192" s="543"/>
      <c r="K192" s="543"/>
      <c r="L192" s="543"/>
      <c r="M192" s="543"/>
      <c r="N192" s="544"/>
      <c r="O192" s="545" t="s">
        <v>10</v>
      </c>
      <c r="P192" s="544"/>
      <c r="Q192" s="546" t="s">
        <v>10</v>
      </c>
      <c r="R192" s="546"/>
      <c r="S192" s="547"/>
      <c r="T192" s="9"/>
      <c r="U192" s="9"/>
      <c r="V192" s="9"/>
      <c r="W192" s="9"/>
      <c r="X192" s="4"/>
      <c r="Y192" s="4"/>
      <c r="Z192" s="4"/>
      <c r="AA192" s="4"/>
      <c r="AB192" s="4"/>
      <c r="AC192" s="4"/>
      <c r="AD192" s="4"/>
      <c r="AE192" s="4"/>
      <c r="AF192" s="4"/>
      <c r="AG192" s="4"/>
      <c r="AH192" s="4"/>
      <c r="AI192" s="4"/>
      <c r="AJ192" s="4"/>
      <c r="AK192" s="4"/>
      <c r="AL192" s="4"/>
      <c r="AM192" s="4"/>
      <c r="AN192" s="4"/>
      <c r="AO192" s="4"/>
      <c r="AP192" s="4"/>
      <c r="AQ192" s="4"/>
      <c r="AR192" s="4"/>
      <c r="AS192" s="4"/>
    </row>
    <row r="193" spans="1:45" ht="15" customHeight="1">
      <c r="A193" s="4"/>
      <c r="B193" s="4"/>
      <c r="C193" s="4"/>
      <c r="D193" s="539">
        <f t="shared" si="11"/>
        <v>148</v>
      </c>
      <c r="E193" s="540"/>
      <c r="F193" s="541" t="str">
        <f t="shared" si="10"/>
        <v/>
      </c>
      <c r="G193" s="541"/>
      <c r="H193" s="541"/>
      <c r="I193" s="542"/>
      <c r="J193" s="543"/>
      <c r="K193" s="543"/>
      <c r="L193" s="543"/>
      <c r="M193" s="543"/>
      <c r="N193" s="544"/>
      <c r="O193" s="545" t="s">
        <v>10</v>
      </c>
      <c r="P193" s="544"/>
      <c r="Q193" s="546" t="s">
        <v>10</v>
      </c>
      <c r="R193" s="546"/>
      <c r="S193" s="547"/>
      <c r="T193" s="9"/>
      <c r="U193" s="9"/>
      <c r="V193" s="9"/>
      <c r="W193" s="9"/>
      <c r="X193" s="4"/>
      <c r="Y193" s="4"/>
      <c r="Z193" s="4"/>
      <c r="AA193" s="4"/>
      <c r="AB193" s="4"/>
      <c r="AC193" s="4"/>
      <c r="AD193" s="4"/>
      <c r="AE193" s="4"/>
      <c r="AF193" s="4"/>
      <c r="AG193" s="4"/>
      <c r="AH193" s="4"/>
      <c r="AI193" s="4"/>
      <c r="AJ193" s="4"/>
      <c r="AK193" s="4"/>
      <c r="AL193" s="4"/>
      <c r="AM193" s="4"/>
      <c r="AN193" s="4"/>
      <c r="AO193" s="4"/>
      <c r="AP193" s="4"/>
      <c r="AQ193" s="4"/>
      <c r="AR193" s="4"/>
      <c r="AS193" s="4"/>
    </row>
    <row r="194" spans="1:45" ht="15" customHeight="1">
      <c r="A194" s="4"/>
      <c r="B194" s="4"/>
      <c r="C194" s="4"/>
      <c r="D194" s="539">
        <f t="shared" si="11"/>
        <v>149</v>
      </c>
      <c r="E194" s="540"/>
      <c r="F194" s="541" t="str">
        <f t="shared" si="10"/>
        <v/>
      </c>
      <c r="G194" s="541"/>
      <c r="H194" s="541"/>
      <c r="I194" s="542"/>
      <c r="J194" s="543"/>
      <c r="K194" s="543"/>
      <c r="L194" s="543"/>
      <c r="M194" s="543"/>
      <c r="N194" s="544"/>
      <c r="O194" s="545" t="s">
        <v>10</v>
      </c>
      <c r="P194" s="544"/>
      <c r="Q194" s="546" t="s">
        <v>10</v>
      </c>
      <c r="R194" s="546"/>
      <c r="S194" s="547"/>
      <c r="T194" s="9"/>
      <c r="U194" s="9"/>
      <c r="V194" s="9"/>
      <c r="W194" s="9"/>
      <c r="X194" s="4"/>
      <c r="Y194" s="4"/>
      <c r="Z194" s="4"/>
      <c r="AA194" s="4"/>
      <c r="AB194" s="4"/>
      <c r="AC194" s="4"/>
      <c r="AD194" s="4"/>
      <c r="AE194" s="4"/>
      <c r="AF194" s="4"/>
      <c r="AG194" s="4"/>
      <c r="AH194" s="4"/>
      <c r="AI194" s="4"/>
      <c r="AJ194" s="4"/>
      <c r="AK194" s="4"/>
      <c r="AL194" s="4"/>
      <c r="AM194" s="4"/>
      <c r="AN194" s="4"/>
      <c r="AO194" s="4"/>
      <c r="AP194" s="4"/>
      <c r="AQ194" s="4"/>
      <c r="AR194" s="4"/>
      <c r="AS194" s="4"/>
    </row>
    <row r="195" spans="1:45" ht="15" customHeight="1" thickBot="1">
      <c r="A195" s="4"/>
      <c r="B195" s="4"/>
      <c r="C195" s="4"/>
      <c r="D195" s="559">
        <f t="shared" si="11"/>
        <v>150</v>
      </c>
      <c r="E195" s="560"/>
      <c r="F195" s="561" t="str">
        <f t="shared" ref="F195:F244" si="12">IF(I195="","",IF(O195="-","【※選択】",IF(Q195="-","【※選択】","【入力済】")))</f>
        <v/>
      </c>
      <c r="G195" s="561"/>
      <c r="H195" s="561"/>
      <c r="I195" s="562"/>
      <c r="J195" s="563"/>
      <c r="K195" s="563"/>
      <c r="L195" s="563"/>
      <c r="M195" s="563"/>
      <c r="N195" s="564"/>
      <c r="O195" s="565" t="s">
        <v>10</v>
      </c>
      <c r="P195" s="564"/>
      <c r="Q195" s="566" t="s">
        <v>10</v>
      </c>
      <c r="R195" s="566"/>
      <c r="S195" s="567"/>
      <c r="T195" s="9"/>
      <c r="U195" s="9"/>
      <c r="V195" s="9"/>
      <c r="W195" s="9"/>
      <c r="X195" s="4"/>
      <c r="Y195" s="4"/>
      <c r="Z195" s="4"/>
      <c r="AA195" s="4"/>
      <c r="AB195" s="4"/>
      <c r="AC195" s="4"/>
      <c r="AD195" s="4"/>
      <c r="AE195" s="4"/>
      <c r="AF195" s="4"/>
      <c r="AG195" s="4"/>
      <c r="AH195" s="4"/>
      <c r="AI195" s="4"/>
      <c r="AJ195" s="4"/>
      <c r="AK195" s="4"/>
      <c r="AL195" s="4"/>
      <c r="AM195" s="4"/>
      <c r="AN195" s="4"/>
      <c r="AO195" s="4"/>
      <c r="AP195" s="4"/>
      <c r="AQ195" s="4"/>
      <c r="AR195" s="4"/>
      <c r="AS195" s="4"/>
    </row>
    <row r="196" spans="1:45" ht="15" hidden="1" customHeight="1">
      <c r="A196" s="4"/>
      <c r="B196" s="4"/>
      <c r="C196" s="4"/>
      <c r="D196" s="587">
        <f t="shared" si="11"/>
        <v>151</v>
      </c>
      <c r="E196" s="588"/>
      <c r="F196" s="589" t="str">
        <f t="shared" si="12"/>
        <v/>
      </c>
      <c r="G196" s="589"/>
      <c r="H196" s="589"/>
      <c r="I196" s="548"/>
      <c r="J196" s="549"/>
      <c r="K196" s="549"/>
      <c r="L196" s="549"/>
      <c r="M196" s="549"/>
      <c r="N196" s="550"/>
      <c r="O196" s="597" t="s">
        <v>10</v>
      </c>
      <c r="P196" s="550"/>
      <c r="Q196" s="546" t="s">
        <v>10</v>
      </c>
      <c r="R196" s="546"/>
      <c r="S196" s="547"/>
      <c r="T196" s="9"/>
      <c r="U196" s="9"/>
      <c r="V196" s="9"/>
      <c r="W196" s="9"/>
      <c r="X196" s="4"/>
      <c r="Y196" s="4"/>
      <c r="Z196" s="4"/>
      <c r="AA196" s="4"/>
      <c r="AB196" s="4"/>
      <c r="AC196" s="4"/>
      <c r="AD196" s="4"/>
      <c r="AE196" s="4"/>
      <c r="AF196" s="4"/>
      <c r="AG196" s="4"/>
      <c r="AH196" s="4"/>
      <c r="AI196" s="4"/>
      <c r="AJ196" s="4"/>
      <c r="AK196" s="4"/>
      <c r="AL196" s="4"/>
      <c r="AM196" s="4"/>
      <c r="AN196" s="4"/>
      <c r="AO196" s="4"/>
      <c r="AP196" s="4"/>
      <c r="AQ196" s="4"/>
      <c r="AR196" s="4"/>
      <c r="AS196" s="4"/>
    </row>
    <row r="197" spans="1:45" ht="15" hidden="1" customHeight="1">
      <c r="A197" s="4"/>
      <c r="B197" s="4"/>
      <c r="C197" s="4"/>
      <c r="D197" s="539">
        <f t="shared" si="11"/>
        <v>152</v>
      </c>
      <c r="E197" s="540"/>
      <c r="F197" s="541" t="str">
        <f t="shared" si="12"/>
        <v/>
      </c>
      <c r="G197" s="541"/>
      <c r="H197" s="541"/>
      <c r="I197" s="542"/>
      <c r="J197" s="543"/>
      <c r="K197" s="543"/>
      <c r="L197" s="543"/>
      <c r="M197" s="543"/>
      <c r="N197" s="544"/>
      <c r="O197" s="545" t="s">
        <v>10</v>
      </c>
      <c r="P197" s="544"/>
      <c r="Q197" s="546" t="s">
        <v>10</v>
      </c>
      <c r="R197" s="546"/>
      <c r="S197" s="547"/>
      <c r="T197" s="9"/>
      <c r="U197" s="9"/>
      <c r="V197" s="9"/>
      <c r="W197" s="9"/>
      <c r="X197" s="4"/>
      <c r="Y197" s="4"/>
      <c r="Z197" s="4"/>
      <c r="AA197" s="4"/>
      <c r="AB197" s="4"/>
      <c r="AC197" s="4"/>
      <c r="AD197" s="4"/>
      <c r="AE197" s="4"/>
      <c r="AF197" s="4"/>
      <c r="AG197" s="4"/>
      <c r="AH197" s="4"/>
      <c r="AI197" s="4"/>
      <c r="AJ197" s="4"/>
      <c r="AK197" s="4"/>
      <c r="AL197" s="4"/>
      <c r="AM197" s="4"/>
      <c r="AN197" s="4"/>
      <c r="AO197" s="4"/>
      <c r="AP197" s="4"/>
      <c r="AQ197" s="4"/>
      <c r="AR197" s="4"/>
      <c r="AS197" s="4"/>
    </row>
    <row r="198" spans="1:45" ht="15" hidden="1" customHeight="1">
      <c r="A198" s="4"/>
      <c r="B198" s="4"/>
      <c r="C198" s="4"/>
      <c r="D198" s="539">
        <f t="shared" si="11"/>
        <v>153</v>
      </c>
      <c r="E198" s="540"/>
      <c r="F198" s="541" t="str">
        <f t="shared" si="12"/>
        <v/>
      </c>
      <c r="G198" s="541"/>
      <c r="H198" s="541"/>
      <c r="I198" s="542"/>
      <c r="J198" s="543"/>
      <c r="K198" s="543"/>
      <c r="L198" s="543"/>
      <c r="M198" s="543"/>
      <c r="N198" s="544"/>
      <c r="O198" s="545" t="s">
        <v>10</v>
      </c>
      <c r="P198" s="544"/>
      <c r="Q198" s="546" t="s">
        <v>10</v>
      </c>
      <c r="R198" s="546"/>
      <c r="S198" s="547"/>
      <c r="T198" s="9"/>
      <c r="U198" s="9"/>
      <c r="V198" s="9"/>
      <c r="W198" s="9"/>
      <c r="X198" s="4"/>
      <c r="Y198" s="4"/>
      <c r="Z198" s="4"/>
      <c r="AA198" s="4"/>
      <c r="AB198" s="4"/>
      <c r="AC198" s="4"/>
      <c r="AD198" s="4"/>
      <c r="AE198" s="4"/>
      <c r="AF198" s="4"/>
      <c r="AG198" s="4"/>
      <c r="AH198" s="4"/>
      <c r="AI198" s="4"/>
      <c r="AJ198" s="4"/>
      <c r="AK198" s="4"/>
      <c r="AL198" s="4"/>
      <c r="AM198" s="4"/>
      <c r="AN198" s="4"/>
      <c r="AO198" s="4"/>
      <c r="AP198" s="4"/>
      <c r="AQ198" s="4"/>
      <c r="AR198" s="4"/>
      <c r="AS198" s="4"/>
    </row>
    <row r="199" spans="1:45" ht="15" hidden="1" customHeight="1">
      <c r="A199" s="4"/>
      <c r="B199" s="4"/>
      <c r="C199" s="4"/>
      <c r="D199" s="539">
        <f t="shared" si="11"/>
        <v>154</v>
      </c>
      <c r="E199" s="540"/>
      <c r="F199" s="541" t="str">
        <f t="shared" si="12"/>
        <v/>
      </c>
      <c r="G199" s="541"/>
      <c r="H199" s="541"/>
      <c r="I199" s="542"/>
      <c r="J199" s="543"/>
      <c r="K199" s="543"/>
      <c r="L199" s="543"/>
      <c r="M199" s="543"/>
      <c r="N199" s="544"/>
      <c r="O199" s="545" t="s">
        <v>10</v>
      </c>
      <c r="P199" s="544"/>
      <c r="Q199" s="546" t="s">
        <v>10</v>
      </c>
      <c r="R199" s="546"/>
      <c r="S199" s="547"/>
      <c r="T199" s="9"/>
      <c r="U199" s="9"/>
      <c r="V199" s="9"/>
      <c r="W199" s="9"/>
      <c r="X199" s="4"/>
      <c r="Y199" s="4"/>
      <c r="Z199" s="4"/>
      <c r="AA199" s="4"/>
      <c r="AB199" s="4"/>
      <c r="AC199" s="4"/>
      <c r="AD199" s="4"/>
      <c r="AE199" s="4"/>
      <c r="AF199" s="4"/>
      <c r="AG199" s="4"/>
      <c r="AH199" s="4"/>
      <c r="AI199" s="4"/>
      <c r="AJ199" s="4"/>
      <c r="AK199" s="4"/>
      <c r="AL199" s="4"/>
      <c r="AM199" s="4"/>
      <c r="AN199" s="4"/>
      <c r="AO199" s="4"/>
      <c r="AP199" s="4"/>
      <c r="AQ199" s="4"/>
      <c r="AR199" s="4"/>
      <c r="AS199" s="4"/>
    </row>
    <row r="200" spans="1:45" ht="15" hidden="1" customHeight="1">
      <c r="A200" s="4"/>
      <c r="B200" s="4"/>
      <c r="C200" s="4"/>
      <c r="D200" s="539">
        <f t="shared" si="11"/>
        <v>155</v>
      </c>
      <c r="E200" s="540"/>
      <c r="F200" s="541" t="str">
        <f t="shared" si="12"/>
        <v/>
      </c>
      <c r="G200" s="541"/>
      <c r="H200" s="541"/>
      <c r="I200" s="542"/>
      <c r="J200" s="543"/>
      <c r="K200" s="543"/>
      <c r="L200" s="543"/>
      <c r="M200" s="543"/>
      <c r="N200" s="544"/>
      <c r="O200" s="545" t="s">
        <v>10</v>
      </c>
      <c r="P200" s="544"/>
      <c r="Q200" s="546" t="s">
        <v>10</v>
      </c>
      <c r="R200" s="546"/>
      <c r="S200" s="547"/>
      <c r="T200" s="9"/>
      <c r="U200" s="9"/>
      <c r="V200" s="9"/>
      <c r="W200" s="9"/>
      <c r="X200" s="4"/>
      <c r="Y200" s="4"/>
      <c r="Z200" s="4"/>
      <c r="AA200" s="4"/>
      <c r="AB200" s="4"/>
      <c r="AC200" s="4"/>
      <c r="AD200" s="4"/>
      <c r="AE200" s="4"/>
      <c r="AF200" s="4"/>
      <c r="AG200" s="4"/>
      <c r="AH200" s="4"/>
      <c r="AI200" s="4"/>
      <c r="AJ200" s="4"/>
      <c r="AK200" s="4"/>
      <c r="AL200" s="4"/>
      <c r="AM200" s="4"/>
      <c r="AN200" s="4"/>
      <c r="AO200" s="4"/>
      <c r="AP200" s="4"/>
      <c r="AQ200" s="4"/>
      <c r="AR200" s="4"/>
      <c r="AS200" s="4"/>
    </row>
    <row r="201" spans="1:45" ht="15" hidden="1" customHeight="1">
      <c r="A201" s="4"/>
      <c r="B201" s="4"/>
      <c r="C201" s="4"/>
      <c r="D201" s="539">
        <f t="shared" si="11"/>
        <v>156</v>
      </c>
      <c r="E201" s="540"/>
      <c r="F201" s="541" t="str">
        <f t="shared" si="12"/>
        <v/>
      </c>
      <c r="G201" s="541"/>
      <c r="H201" s="541"/>
      <c r="I201" s="542"/>
      <c r="J201" s="543"/>
      <c r="K201" s="543"/>
      <c r="L201" s="543"/>
      <c r="M201" s="543"/>
      <c r="N201" s="544"/>
      <c r="O201" s="545" t="s">
        <v>10</v>
      </c>
      <c r="P201" s="544"/>
      <c r="Q201" s="546" t="s">
        <v>10</v>
      </c>
      <c r="R201" s="546"/>
      <c r="S201" s="547"/>
      <c r="T201" s="9"/>
      <c r="U201" s="9"/>
      <c r="V201" s="9"/>
      <c r="W201" s="9"/>
      <c r="X201" s="4"/>
      <c r="Y201" s="4"/>
      <c r="Z201" s="4"/>
      <c r="AA201" s="4"/>
      <c r="AB201" s="4"/>
      <c r="AC201" s="4"/>
      <c r="AD201" s="4"/>
      <c r="AE201" s="4"/>
      <c r="AF201" s="4"/>
      <c r="AG201" s="4"/>
      <c r="AH201" s="4"/>
      <c r="AI201" s="4"/>
      <c r="AJ201" s="4"/>
      <c r="AK201" s="4"/>
      <c r="AL201" s="4"/>
      <c r="AM201" s="4"/>
      <c r="AN201" s="4"/>
      <c r="AO201" s="4"/>
      <c r="AP201" s="4"/>
      <c r="AQ201" s="4"/>
      <c r="AR201" s="4"/>
      <c r="AS201" s="4"/>
    </row>
    <row r="202" spans="1:45" ht="15" hidden="1" customHeight="1">
      <c r="A202" s="4"/>
      <c r="B202" s="4"/>
      <c r="C202" s="4"/>
      <c r="D202" s="539">
        <f t="shared" si="11"/>
        <v>157</v>
      </c>
      <c r="E202" s="540"/>
      <c r="F202" s="541" t="str">
        <f t="shared" si="12"/>
        <v/>
      </c>
      <c r="G202" s="541"/>
      <c r="H202" s="541"/>
      <c r="I202" s="542"/>
      <c r="J202" s="543"/>
      <c r="K202" s="543"/>
      <c r="L202" s="543"/>
      <c r="M202" s="543"/>
      <c r="N202" s="544"/>
      <c r="O202" s="545" t="s">
        <v>10</v>
      </c>
      <c r="P202" s="544"/>
      <c r="Q202" s="546" t="s">
        <v>10</v>
      </c>
      <c r="R202" s="546"/>
      <c r="S202" s="547"/>
      <c r="T202" s="9"/>
      <c r="U202" s="9"/>
      <c r="V202" s="9"/>
      <c r="W202" s="9"/>
      <c r="X202" s="4"/>
      <c r="Y202" s="4"/>
      <c r="Z202" s="4"/>
      <c r="AA202" s="4"/>
      <c r="AB202" s="4"/>
      <c r="AC202" s="4"/>
      <c r="AD202" s="4"/>
      <c r="AE202" s="4"/>
      <c r="AF202" s="4"/>
      <c r="AG202" s="4"/>
      <c r="AH202" s="4"/>
      <c r="AI202" s="4"/>
      <c r="AJ202" s="4"/>
      <c r="AK202" s="4"/>
      <c r="AL202" s="4"/>
      <c r="AM202" s="4"/>
      <c r="AN202" s="4"/>
      <c r="AO202" s="4"/>
      <c r="AP202" s="4"/>
      <c r="AQ202" s="4"/>
      <c r="AR202" s="4"/>
      <c r="AS202" s="4"/>
    </row>
    <row r="203" spans="1:45" ht="15" hidden="1" customHeight="1">
      <c r="A203" s="4"/>
      <c r="B203" s="4"/>
      <c r="C203" s="4"/>
      <c r="D203" s="539">
        <f t="shared" si="11"/>
        <v>158</v>
      </c>
      <c r="E203" s="540"/>
      <c r="F203" s="541" t="str">
        <f t="shared" si="12"/>
        <v/>
      </c>
      <c r="G203" s="541"/>
      <c r="H203" s="541"/>
      <c r="I203" s="542"/>
      <c r="J203" s="543"/>
      <c r="K203" s="543"/>
      <c r="L203" s="543"/>
      <c r="M203" s="543"/>
      <c r="N203" s="544"/>
      <c r="O203" s="545" t="s">
        <v>10</v>
      </c>
      <c r="P203" s="544"/>
      <c r="Q203" s="546" t="s">
        <v>10</v>
      </c>
      <c r="R203" s="546"/>
      <c r="S203" s="547"/>
      <c r="T203" s="9"/>
      <c r="U203" s="9"/>
      <c r="V203" s="9"/>
      <c r="W203" s="9"/>
      <c r="X203" s="4"/>
      <c r="Y203" s="4"/>
      <c r="Z203" s="4"/>
      <c r="AA203" s="4"/>
      <c r="AB203" s="4"/>
      <c r="AC203" s="4"/>
      <c r="AD203" s="4"/>
      <c r="AE203" s="4"/>
      <c r="AF203" s="4"/>
      <c r="AG203" s="4"/>
      <c r="AH203" s="4"/>
      <c r="AI203" s="4"/>
      <c r="AJ203" s="4"/>
      <c r="AK203" s="4"/>
      <c r="AL203" s="4"/>
      <c r="AM203" s="4"/>
      <c r="AN203" s="4"/>
      <c r="AO203" s="4"/>
      <c r="AP203" s="4"/>
      <c r="AQ203" s="4"/>
      <c r="AR203" s="4"/>
      <c r="AS203" s="4"/>
    </row>
    <row r="204" spans="1:45" ht="15" hidden="1" customHeight="1">
      <c r="A204" s="4"/>
      <c r="B204" s="4"/>
      <c r="C204" s="4"/>
      <c r="D204" s="539">
        <f t="shared" si="11"/>
        <v>159</v>
      </c>
      <c r="E204" s="540"/>
      <c r="F204" s="541" t="str">
        <f t="shared" si="12"/>
        <v/>
      </c>
      <c r="G204" s="541"/>
      <c r="H204" s="541"/>
      <c r="I204" s="542"/>
      <c r="J204" s="543"/>
      <c r="K204" s="543"/>
      <c r="L204" s="543"/>
      <c r="M204" s="543"/>
      <c r="N204" s="544"/>
      <c r="O204" s="545" t="s">
        <v>10</v>
      </c>
      <c r="P204" s="544"/>
      <c r="Q204" s="546" t="s">
        <v>10</v>
      </c>
      <c r="R204" s="546"/>
      <c r="S204" s="547"/>
      <c r="T204" s="9"/>
      <c r="U204" s="9"/>
      <c r="V204" s="9"/>
      <c r="W204" s="9"/>
      <c r="X204" s="4"/>
      <c r="Y204" s="4"/>
      <c r="Z204" s="4"/>
      <c r="AA204" s="4"/>
      <c r="AB204" s="4"/>
      <c r="AC204" s="4"/>
      <c r="AD204" s="4"/>
      <c r="AE204" s="4"/>
      <c r="AF204" s="4"/>
      <c r="AG204" s="4"/>
      <c r="AH204" s="4"/>
      <c r="AI204" s="4"/>
      <c r="AJ204" s="4"/>
      <c r="AK204" s="4"/>
      <c r="AL204" s="4"/>
      <c r="AM204" s="4"/>
      <c r="AN204" s="4"/>
      <c r="AO204" s="4"/>
      <c r="AP204" s="4"/>
      <c r="AQ204" s="4"/>
      <c r="AR204" s="4"/>
      <c r="AS204" s="4"/>
    </row>
    <row r="205" spans="1:45" ht="15" hidden="1" customHeight="1">
      <c r="A205" s="4"/>
      <c r="B205" s="4"/>
      <c r="C205" s="4"/>
      <c r="D205" s="539">
        <f t="shared" si="11"/>
        <v>160</v>
      </c>
      <c r="E205" s="540"/>
      <c r="F205" s="541" t="str">
        <f t="shared" si="12"/>
        <v/>
      </c>
      <c r="G205" s="541"/>
      <c r="H205" s="541"/>
      <c r="I205" s="542"/>
      <c r="J205" s="543"/>
      <c r="K205" s="543"/>
      <c r="L205" s="543"/>
      <c r="M205" s="543"/>
      <c r="N205" s="544"/>
      <c r="O205" s="545" t="s">
        <v>10</v>
      </c>
      <c r="P205" s="544"/>
      <c r="Q205" s="546" t="s">
        <v>10</v>
      </c>
      <c r="R205" s="546"/>
      <c r="S205" s="547"/>
      <c r="T205" s="9"/>
      <c r="U205" s="9"/>
      <c r="V205" s="9"/>
      <c r="W205" s="9"/>
      <c r="X205" s="4"/>
      <c r="Y205" s="4"/>
      <c r="Z205" s="4"/>
      <c r="AA205" s="4"/>
      <c r="AB205" s="4"/>
      <c r="AC205" s="4"/>
      <c r="AD205" s="4"/>
      <c r="AE205" s="4"/>
      <c r="AF205" s="4"/>
      <c r="AG205" s="4"/>
      <c r="AH205" s="4"/>
      <c r="AI205" s="4"/>
      <c r="AJ205" s="4"/>
      <c r="AK205" s="4"/>
      <c r="AL205" s="4"/>
      <c r="AM205" s="4"/>
      <c r="AN205" s="4"/>
      <c r="AO205" s="4"/>
      <c r="AP205" s="4"/>
      <c r="AQ205" s="4"/>
      <c r="AR205" s="4"/>
      <c r="AS205" s="4"/>
    </row>
    <row r="206" spans="1:45" ht="15" hidden="1" customHeight="1">
      <c r="A206" s="4"/>
      <c r="B206" s="4"/>
      <c r="C206" s="4"/>
      <c r="D206" s="539">
        <f t="shared" si="11"/>
        <v>161</v>
      </c>
      <c r="E206" s="540"/>
      <c r="F206" s="541" t="str">
        <f t="shared" si="12"/>
        <v/>
      </c>
      <c r="G206" s="541"/>
      <c r="H206" s="541"/>
      <c r="I206" s="542"/>
      <c r="J206" s="543"/>
      <c r="K206" s="543"/>
      <c r="L206" s="543"/>
      <c r="M206" s="543"/>
      <c r="N206" s="544"/>
      <c r="O206" s="545" t="s">
        <v>10</v>
      </c>
      <c r="P206" s="544"/>
      <c r="Q206" s="546" t="s">
        <v>10</v>
      </c>
      <c r="R206" s="546"/>
      <c r="S206" s="547"/>
      <c r="T206" s="9"/>
      <c r="U206" s="9"/>
      <c r="V206" s="9"/>
      <c r="W206" s="9"/>
      <c r="X206" s="4"/>
      <c r="Y206" s="4"/>
      <c r="Z206" s="4"/>
      <c r="AA206" s="4"/>
      <c r="AB206" s="4"/>
      <c r="AC206" s="4"/>
      <c r="AD206" s="4"/>
      <c r="AE206" s="4"/>
      <c r="AF206" s="4"/>
      <c r="AG206" s="4"/>
      <c r="AH206" s="4"/>
      <c r="AI206" s="4"/>
      <c r="AJ206" s="4"/>
      <c r="AK206" s="4"/>
      <c r="AL206" s="4"/>
      <c r="AM206" s="4"/>
      <c r="AN206" s="4"/>
      <c r="AO206" s="4"/>
      <c r="AP206" s="4"/>
      <c r="AQ206" s="4"/>
      <c r="AR206" s="4"/>
      <c r="AS206" s="4"/>
    </row>
    <row r="207" spans="1:45" ht="15" hidden="1" customHeight="1">
      <c r="A207" s="4"/>
      <c r="B207" s="4"/>
      <c r="C207" s="4"/>
      <c r="D207" s="539">
        <f t="shared" si="11"/>
        <v>162</v>
      </c>
      <c r="E207" s="540"/>
      <c r="F207" s="541" t="str">
        <f t="shared" si="12"/>
        <v/>
      </c>
      <c r="G207" s="541"/>
      <c r="H207" s="541"/>
      <c r="I207" s="542"/>
      <c r="J207" s="543"/>
      <c r="K207" s="543"/>
      <c r="L207" s="543"/>
      <c r="M207" s="543"/>
      <c r="N207" s="544"/>
      <c r="O207" s="545" t="s">
        <v>10</v>
      </c>
      <c r="P207" s="544"/>
      <c r="Q207" s="546" t="s">
        <v>10</v>
      </c>
      <c r="R207" s="546"/>
      <c r="S207" s="547"/>
      <c r="T207" s="9"/>
      <c r="U207" s="9"/>
      <c r="V207" s="9"/>
      <c r="W207" s="9"/>
      <c r="X207" s="4"/>
      <c r="Y207" s="4"/>
      <c r="Z207" s="4"/>
      <c r="AA207" s="4"/>
      <c r="AB207" s="4"/>
      <c r="AC207" s="4"/>
      <c r="AD207" s="4"/>
      <c r="AE207" s="4"/>
      <c r="AF207" s="4"/>
      <c r="AG207" s="4"/>
      <c r="AH207" s="4"/>
      <c r="AI207" s="4"/>
      <c r="AJ207" s="4"/>
      <c r="AK207" s="4"/>
      <c r="AL207" s="4"/>
      <c r="AM207" s="4"/>
      <c r="AN207" s="4"/>
      <c r="AO207" s="4"/>
      <c r="AP207" s="4"/>
      <c r="AQ207" s="4"/>
      <c r="AR207" s="4"/>
      <c r="AS207" s="4"/>
    </row>
    <row r="208" spans="1:45" ht="15" hidden="1" customHeight="1">
      <c r="A208" s="4"/>
      <c r="B208" s="4"/>
      <c r="C208" s="4"/>
      <c r="D208" s="539">
        <f t="shared" si="11"/>
        <v>163</v>
      </c>
      <c r="E208" s="540"/>
      <c r="F208" s="541" t="str">
        <f t="shared" si="12"/>
        <v/>
      </c>
      <c r="G208" s="541"/>
      <c r="H208" s="541"/>
      <c r="I208" s="542"/>
      <c r="J208" s="543"/>
      <c r="K208" s="543"/>
      <c r="L208" s="543"/>
      <c r="M208" s="543"/>
      <c r="N208" s="544"/>
      <c r="O208" s="545" t="s">
        <v>10</v>
      </c>
      <c r="P208" s="544"/>
      <c r="Q208" s="546" t="s">
        <v>10</v>
      </c>
      <c r="R208" s="546"/>
      <c r="S208" s="547"/>
      <c r="T208" s="9"/>
      <c r="U208" s="9"/>
      <c r="V208" s="9"/>
      <c r="W208" s="9"/>
      <c r="X208" s="4"/>
      <c r="Y208" s="4"/>
      <c r="Z208" s="4"/>
      <c r="AA208" s="4"/>
      <c r="AB208" s="4"/>
      <c r="AC208" s="4"/>
      <c r="AD208" s="4"/>
      <c r="AE208" s="4"/>
      <c r="AF208" s="4"/>
      <c r="AG208" s="4"/>
      <c r="AH208" s="4"/>
      <c r="AI208" s="4"/>
      <c r="AJ208" s="4"/>
      <c r="AK208" s="4"/>
      <c r="AL208" s="4"/>
      <c r="AM208" s="4"/>
      <c r="AN208" s="4"/>
      <c r="AO208" s="4"/>
      <c r="AP208" s="4"/>
      <c r="AQ208" s="4"/>
      <c r="AR208" s="4"/>
      <c r="AS208" s="4"/>
    </row>
    <row r="209" spans="1:45" ht="15" hidden="1" customHeight="1">
      <c r="A209" s="4"/>
      <c r="B209" s="4"/>
      <c r="C209" s="4"/>
      <c r="D209" s="539">
        <f t="shared" si="11"/>
        <v>164</v>
      </c>
      <c r="E209" s="540"/>
      <c r="F209" s="541" t="str">
        <f t="shared" si="12"/>
        <v/>
      </c>
      <c r="G209" s="541"/>
      <c r="H209" s="541"/>
      <c r="I209" s="542"/>
      <c r="J209" s="543"/>
      <c r="K209" s="543"/>
      <c r="L209" s="543"/>
      <c r="M209" s="543"/>
      <c r="N209" s="544"/>
      <c r="O209" s="545" t="s">
        <v>10</v>
      </c>
      <c r="P209" s="544"/>
      <c r="Q209" s="546" t="s">
        <v>10</v>
      </c>
      <c r="R209" s="546"/>
      <c r="S209" s="547"/>
      <c r="T209" s="9"/>
      <c r="U209" s="9"/>
      <c r="V209" s="9"/>
      <c r="W209" s="9"/>
      <c r="X209" s="4"/>
      <c r="Y209" s="4"/>
      <c r="Z209" s="4"/>
      <c r="AA209" s="4"/>
      <c r="AB209" s="4"/>
      <c r="AC209" s="4"/>
      <c r="AD209" s="4"/>
      <c r="AE209" s="4"/>
      <c r="AF209" s="4"/>
      <c r="AG209" s="4"/>
      <c r="AH209" s="4"/>
      <c r="AI209" s="4"/>
      <c r="AJ209" s="4"/>
      <c r="AK209" s="4"/>
      <c r="AL209" s="4"/>
      <c r="AM209" s="4"/>
      <c r="AN209" s="4"/>
      <c r="AO209" s="4"/>
      <c r="AP209" s="4"/>
      <c r="AQ209" s="4"/>
      <c r="AR209" s="4"/>
      <c r="AS209" s="4"/>
    </row>
    <row r="210" spans="1:45" ht="15" hidden="1" customHeight="1">
      <c r="A210" s="4"/>
      <c r="B210" s="4"/>
      <c r="C210" s="4"/>
      <c r="D210" s="539">
        <f t="shared" si="11"/>
        <v>165</v>
      </c>
      <c r="E210" s="540"/>
      <c r="F210" s="541" t="str">
        <f t="shared" si="12"/>
        <v/>
      </c>
      <c r="G210" s="541"/>
      <c r="H210" s="541"/>
      <c r="I210" s="542"/>
      <c r="J210" s="543"/>
      <c r="K210" s="543"/>
      <c r="L210" s="543"/>
      <c r="M210" s="543"/>
      <c r="N210" s="544"/>
      <c r="O210" s="545" t="s">
        <v>10</v>
      </c>
      <c r="P210" s="544"/>
      <c r="Q210" s="546" t="s">
        <v>10</v>
      </c>
      <c r="R210" s="546"/>
      <c r="S210" s="547"/>
      <c r="T210" s="9"/>
      <c r="U210" s="9"/>
      <c r="V210" s="9"/>
      <c r="W210" s="9"/>
      <c r="X210" s="4"/>
      <c r="Y210" s="4"/>
      <c r="Z210" s="4"/>
      <c r="AA210" s="4"/>
      <c r="AB210" s="4"/>
      <c r="AC210" s="4"/>
      <c r="AD210" s="4"/>
      <c r="AE210" s="4"/>
      <c r="AF210" s="4"/>
      <c r="AG210" s="4"/>
      <c r="AH210" s="4"/>
      <c r="AI210" s="4"/>
      <c r="AJ210" s="4"/>
      <c r="AK210" s="4"/>
      <c r="AL210" s="4"/>
      <c r="AM210" s="4"/>
      <c r="AN210" s="4"/>
      <c r="AO210" s="4"/>
      <c r="AP210" s="4"/>
      <c r="AQ210" s="4"/>
      <c r="AR210" s="4"/>
      <c r="AS210" s="4"/>
    </row>
    <row r="211" spans="1:45" ht="15" hidden="1" customHeight="1">
      <c r="A211" s="4"/>
      <c r="B211" s="4"/>
      <c r="C211" s="4"/>
      <c r="D211" s="539">
        <f t="shared" si="11"/>
        <v>166</v>
      </c>
      <c r="E211" s="540"/>
      <c r="F211" s="541" t="str">
        <f t="shared" si="12"/>
        <v/>
      </c>
      <c r="G211" s="541"/>
      <c r="H211" s="541"/>
      <c r="I211" s="542"/>
      <c r="J211" s="543"/>
      <c r="K211" s="543"/>
      <c r="L211" s="543"/>
      <c r="M211" s="543"/>
      <c r="N211" s="544"/>
      <c r="O211" s="545" t="s">
        <v>10</v>
      </c>
      <c r="P211" s="544"/>
      <c r="Q211" s="546" t="s">
        <v>10</v>
      </c>
      <c r="R211" s="546"/>
      <c r="S211" s="547"/>
      <c r="T211" s="9"/>
      <c r="U211" s="9"/>
      <c r="V211" s="9"/>
      <c r="W211" s="9"/>
      <c r="X211" s="4"/>
      <c r="Y211" s="4"/>
      <c r="Z211" s="4"/>
      <c r="AA211" s="4"/>
      <c r="AB211" s="4"/>
      <c r="AC211" s="4"/>
      <c r="AD211" s="4"/>
      <c r="AE211" s="4"/>
      <c r="AF211" s="4"/>
      <c r="AG211" s="4"/>
      <c r="AH211" s="4"/>
      <c r="AI211" s="4"/>
      <c r="AJ211" s="4"/>
      <c r="AK211" s="4"/>
      <c r="AL211" s="4"/>
      <c r="AM211" s="4"/>
      <c r="AN211" s="4"/>
      <c r="AO211" s="4"/>
      <c r="AP211" s="4"/>
      <c r="AQ211" s="4"/>
      <c r="AR211" s="4"/>
      <c r="AS211" s="4"/>
    </row>
    <row r="212" spans="1:45" ht="15" hidden="1" customHeight="1">
      <c r="A212" s="4"/>
      <c r="B212" s="4"/>
      <c r="C212" s="4"/>
      <c r="D212" s="539">
        <f t="shared" si="11"/>
        <v>167</v>
      </c>
      <c r="E212" s="540"/>
      <c r="F212" s="541" t="str">
        <f t="shared" si="12"/>
        <v/>
      </c>
      <c r="G212" s="541"/>
      <c r="H212" s="541"/>
      <c r="I212" s="542"/>
      <c r="J212" s="543"/>
      <c r="K212" s="543"/>
      <c r="L212" s="543"/>
      <c r="M212" s="543"/>
      <c r="N212" s="544"/>
      <c r="O212" s="545" t="s">
        <v>10</v>
      </c>
      <c r="P212" s="544"/>
      <c r="Q212" s="546" t="s">
        <v>10</v>
      </c>
      <c r="R212" s="546"/>
      <c r="S212" s="547"/>
      <c r="T212" s="9"/>
      <c r="U212" s="9"/>
      <c r="V212" s="9"/>
      <c r="W212" s="9"/>
      <c r="X212" s="4"/>
      <c r="Y212" s="4"/>
      <c r="Z212" s="4"/>
      <c r="AA212" s="4"/>
      <c r="AB212" s="4"/>
      <c r="AC212" s="4"/>
      <c r="AD212" s="4"/>
      <c r="AE212" s="4"/>
      <c r="AF212" s="4"/>
      <c r="AG212" s="4"/>
      <c r="AH212" s="4"/>
      <c r="AI212" s="4"/>
      <c r="AJ212" s="4"/>
      <c r="AK212" s="4"/>
      <c r="AL212" s="4"/>
      <c r="AM212" s="4"/>
      <c r="AN212" s="4"/>
      <c r="AO212" s="4"/>
      <c r="AP212" s="4"/>
      <c r="AQ212" s="4"/>
      <c r="AR212" s="4"/>
      <c r="AS212" s="4"/>
    </row>
    <row r="213" spans="1:45" ht="15" hidden="1" customHeight="1">
      <c r="A213" s="4"/>
      <c r="B213" s="4"/>
      <c r="C213" s="4"/>
      <c r="D213" s="539">
        <f t="shared" si="11"/>
        <v>168</v>
      </c>
      <c r="E213" s="540"/>
      <c r="F213" s="541" t="str">
        <f t="shared" si="12"/>
        <v/>
      </c>
      <c r="G213" s="541"/>
      <c r="H213" s="541"/>
      <c r="I213" s="542"/>
      <c r="J213" s="543"/>
      <c r="K213" s="543"/>
      <c r="L213" s="543"/>
      <c r="M213" s="543"/>
      <c r="N213" s="544"/>
      <c r="O213" s="545" t="s">
        <v>10</v>
      </c>
      <c r="P213" s="544"/>
      <c r="Q213" s="546" t="s">
        <v>10</v>
      </c>
      <c r="R213" s="546"/>
      <c r="S213" s="547"/>
      <c r="T213" s="9"/>
      <c r="U213" s="9"/>
      <c r="V213" s="9"/>
      <c r="W213" s="9"/>
      <c r="X213" s="4"/>
      <c r="Y213" s="4"/>
      <c r="Z213" s="4"/>
      <c r="AA213" s="4"/>
      <c r="AB213" s="4"/>
      <c r="AC213" s="4"/>
      <c r="AD213" s="4"/>
      <c r="AE213" s="4"/>
      <c r="AF213" s="4"/>
      <c r="AG213" s="4"/>
      <c r="AH213" s="4"/>
      <c r="AI213" s="4"/>
      <c r="AJ213" s="4"/>
      <c r="AK213" s="4"/>
      <c r="AL213" s="4"/>
      <c r="AM213" s="4"/>
      <c r="AN213" s="4"/>
      <c r="AO213" s="4"/>
      <c r="AP213" s="4"/>
      <c r="AQ213" s="4"/>
      <c r="AR213" s="4"/>
      <c r="AS213" s="4"/>
    </row>
    <row r="214" spans="1:45" ht="15" hidden="1" customHeight="1">
      <c r="A214" s="4"/>
      <c r="B214" s="4"/>
      <c r="C214" s="4"/>
      <c r="D214" s="539">
        <f t="shared" si="11"/>
        <v>169</v>
      </c>
      <c r="E214" s="540"/>
      <c r="F214" s="541" t="str">
        <f t="shared" si="12"/>
        <v/>
      </c>
      <c r="G214" s="541"/>
      <c r="H214" s="541"/>
      <c r="I214" s="542"/>
      <c r="J214" s="543"/>
      <c r="K214" s="543"/>
      <c r="L214" s="543"/>
      <c r="M214" s="543"/>
      <c r="N214" s="544"/>
      <c r="O214" s="545" t="s">
        <v>10</v>
      </c>
      <c r="P214" s="544"/>
      <c r="Q214" s="546" t="s">
        <v>10</v>
      </c>
      <c r="R214" s="546"/>
      <c r="S214" s="547"/>
      <c r="T214" s="9"/>
      <c r="U214" s="9"/>
      <c r="V214" s="9"/>
      <c r="W214" s="9"/>
      <c r="X214" s="4"/>
      <c r="Y214" s="4"/>
      <c r="Z214" s="4"/>
      <c r="AA214" s="4"/>
      <c r="AB214" s="4"/>
      <c r="AC214" s="4"/>
      <c r="AD214" s="4"/>
      <c r="AE214" s="4"/>
      <c r="AF214" s="4"/>
      <c r="AG214" s="4"/>
      <c r="AH214" s="4"/>
      <c r="AI214" s="4"/>
      <c r="AJ214" s="4"/>
      <c r="AK214" s="4"/>
      <c r="AL214" s="4"/>
      <c r="AM214" s="4"/>
      <c r="AN214" s="4"/>
      <c r="AO214" s="4"/>
      <c r="AP214" s="4"/>
      <c r="AQ214" s="4"/>
      <c r="AR214" s="4"/>
      <c r="AS214" s="4"/>
    </row>
    <row r="215" spans="1:45" ht="15" hidden="1" customHeight="1">
      <c r="A215" s="4"/>
      <c r="B215" s="4"/>
      <c r="C215" s="4"/>
      <c r="D215" s="539">
        <f t="shared" si="11"/>
        <v>170</v>
      </c>
      <c r="E215" s="540"/>
      <c r="F215" s="541" t="str">
        <f t="shared" si="12"/>
        <v/>
      </c>
      <c r="G215" s="541"/>
      <c r="H215" s="541"/>
      <c r="I215" s="542"/>
      <c r="J215" s="543"/>
      <c r="K215" s="543"/>
      <c r="L215" s="543"/>
      <c r="M215" s="543"/>
      <c r="N215" s="544"/>
      <c r="O215" s="545" t="s">
        <v>10</v>
      </c>
      <c r="P215" s="544"/>
      <c r="Q215" s="546" t="s">
        <v>10</v>
      </c>
      <c r="R215" s="546"/>
      <c r="S215" s="547"/>
      <c r="T215" s="9"/>
      <c r="U215" s="9"/>
      <c r="V215" s="9"/>
      <c r="W215" s="9"/>
      <c r="X215" s="4"/>
      <c r="Y215" s="4"/>
      <c r="Z215" s="4"/>
      <c r="AA215" s="4"/>
      <c r="AB215" s="4"/>
      <c r="AC215" s="4"/>
      <c r="AD215" s="4"/>
      <c r="AE215" s="4"/>
      <c r="AF215" s="4"/>
      <c r="AG215" s="4"/>
      <c r="AH215" s="4"/>
      <c r="AI215" s="4"/>
      <c r="AJ215" s="4"/>
      <c r="AK215" s="4"/>
      <c r="AL215" s="4"/>
      <c r="AM215" s="4"/>
      <c r="AN215" s="4"/>
      <c r="AO215" s="4"/>
      <c r="AP215" s="4"/>
      <c r="AQ215" s="4"/>
      <c r="AR215" s="4"/>
      <c r="AS215" s="4"/>
    </row>
    <row r="216" spans="1:45" ht="15" hidden="1" customHeight="1">
      <c r="A216" s="4"/>
      <c r="B216" s="4"/>
      <c r="C216" s="4"/>
      <c r="D216" s="539">
        <f t="shared" si="11"/>
        <v>171</v>
      </c>
      <c r="E216" s="540"/>
      <c r="F216" s="541" t="str">
        <f t="shared" si="12"/>
        <v/>
      </c>
      <c r="G216" s="541"/>
      <c r="H216" s="541"/>
      <c r="I216" s="542"/>
      <c r="J216" s="543"/>
      <c r="K216" s="543"/>
      <c r="L216" s="543"/>
      <c r="M216" s="543"/>
      <c r="N216" s="544"/>
      <c r="O216" s="545" t="s">
        <v>10</v>
      </c>
      <c r="P216" s="544"/>
      <c r="Q216" s="546" t="s">
        <v>10</v>
      </c>
      <c r="R216" s="546"/>
      <c r="S216" s="547"/>
      <c r="T216" s="9"/>
      <c r="U216" s="9"/>
      <c r="V216" s="9"/>
      <c r="W216" s="9"/>
      <c r="X216" s="4"/>
      <c r="Y216" s="4"/>
      <c r="Z216" s="4"/>
      <c r="AA216" s="4"/>
      <c r="AB216" s="4"/>
      <c r="AC216" s="4"/>
      <c r="AD216" s="4"/>
      <c r="AE216" s="4"/>
      <c r="AF216" s="4"/>
      <c r="AG216" s="4"/>
      <c r="AH216" s="4"/>
      <c r="AI216" s="4"/>
      <c r="AJ216" s="4"/>
      <c r="AK216" s="4"/>
      <c r="AL216" s="4"/>
      <c r="AM216" s="4"/>
      <c r="AN216" s="4"/>
      <c r="AO216" s="4"/>
      <c r="AP216" s="4"/>
      <c r="AQ216" s="4"/>
      <c r="AR216" s="4"/>
      <c r="AS216" s="4"/>
    </row>
    <row r="217" spans="1:45" ht="15" hidden="1" customHeight="1">
      <c r="A217" s="4"/>
      <c r="B217" s="4"/>
      <c r="C217" s="4"/>
      <c r="D217" s="539">
        <f t="shared" si="11"/>
        <v>172</v>
      </c>
      <c r="E217" s="540"/>
      <c r="F217" s="541" t="str">
        <f t="shared" si="12"/>
        <v/>
      </c>
      <c r="G217" s="541"/>
      <c r="H217" s="541"/>
      <c r="I217" s="542"/>
      <c r="J217" s="543"/>
      <c r="K217" s="543"/>
      <c r="L217" s="543"/>
      <c r="M217" s="543"/>
      <c r="N217" s="544"/>
      <c r="O217" s="545" t="s">
        <v>10</v>
      </c>
      <c r="P217" s="544"/>
      <c r="Q217" s="546" t="s">
        <v>10</v>
      </c>
      <c r="R217" s="546"/>
      <c r="S217" s="547"/>
      <c r="T217" s="9"/>
      <c r="U217" s="9"/>
      <c r="V217" s="9"/>
      <c r="W217" s="9"/>
      <c r="X217" s="4"/>
      <c r="Y217" s="4"/>
      <c r="Z217" s="4"/>
      <c r="AA217" s="4"/>
      <c r="AB217" s="4"/>
      <c r="AC217" s="4"/>
      <c r="AD217" s="4"/>
      <c r="AE217" s="4"/>
      <c r="AF217" s="4"/>
      <c r="AG217" s="4"/>
      <c r="AH217" s="4"/>
      <c r="AI217" s="4"/>
      <c r="AJ217" s="4"/>
      <c r="AK217" s="4"/>
      <c r="AL217" s="4"/>
      <c r="AM217" s="4"/>
      <c r="AN217" s="4"/>
      <c r="AO217" s="4"/>
      <c r="AP217" s="4"/>
      <c r="AQ217" s="4"/>
      <c r="AR217" s="4"/>
      <c r="AS217" s="4"/>
    </row>
    <row r="218" spans="1:45" ht="15" hidden="1" customHeight="1">
      <c r="A218" s="4"/>
      <c r="B218" s="4"/>
      <c r="C218" s="4"/>
      <c r="D218" s="539">
        <f t="shared" si="11"/>
        <v>173</v>
      </c>
      <c r="E218" s="540"/>
      <c r="F218" s="541" t="str">
        <f t="shared" si="12"/>
        <v/>
      </c>
      <c r="G218" s="541"/>
      <c r="H218" s="541"/>
      <c r="I218" s="542"/>
      <c r="J218" s="543"/>
      <c r="K218" s="543"/>
      <c r="L218" s="543"/>
      <c r="M218" s="543"/>
      <c r="N218" s="544"/>
      <c r="O218" s="545" t="s">
        <v>10</v>
      </c>
      <c r="P218" s="544"/>
      <c r="Q218" s="546" t="s">
        <v>10</v>
      </c>
      <c r="R218" s="546"/>
      <c r="S218" s="547"/>
      <c r="T218" s="9"/>
      <c r="U218" s="9"/>
      <c r="V218" s="9"/>
      <c r="W218" s="9"/>
      <c r="X218" s="4"/>
      <c r="Y218" s="4"/>
      <c r="Z218" s="4"/>
      <c r="AA218" s="4"/>
      <c r="AB218" s="4"/>
      <c r="AC218" s="4"/>
      <c r="AD218" s="4"/>
      <c r="AE218" s="4"/>
      <c r="AF218" s="4"/>
      <c r="AG218" s="4"/>
      <c r="AH218" s="4"/>
      <c r="AI218" s="4"/>
      <c r="AJ218" s="4"/>
      <c r="AK218" s="4"/>
      <c r="AL218" s="4"/>
      <c r="AM218" s="4"/>
      <c r="AN218" s="4"/>
      <c r="AO218" s="4"/>
      <c r="AP218" s="4"/>
      <c r="AQ218" s="4"/>
      <c r="AR218" s="4"/>
      <c r="AS218" s="4"/>
    </row>
    <row r="219" spans="1:45" ht="15" hidden="1" customHeight="1">
      <c r="A219" s="4"/>
      <c r="B219" s="4"/>
      <c r="C219" s="4"/>
      <c r="D219" s="539">
        <f t="shared" si="11"/>
        <v>174</v>
      </c>
      <c r="E219" s="540"/>
      <c r="F219" s="541" t="str">
        <f t="shared" si="12"/>
        <v/>
      </c>
      <c r="G219" s="541"/>
      <c r="H219" s="541"/>
      <c r="I219" s="542"/>
      <c r="J219" s="543"/>
      <c r="K219" s="543"/>
      <c r="L219" s="543"/>
      <c r="M219" s="543"/>
      <c r="N219" s="544"/>
      <c r="O219" s="545" t="s">
        <v>10</v>
      </c>
      <c r="P219" s="544"/>
      <c r="Q219" s="546" t="s">
        <v>10</v>
      </c>
      <c r="R219" s="546"/>
      <c r="S219" s="547"/>
      <c r="T219" s="9"/>
      <c r="U219" s="9"/>
      <c r="V219" s="9"/>
      <c r="W219" s="9"/>
      <c r="X219" s="4"/>
      <c r="Y219" s="4"/>
      <c r="Z219" s="4"/>
      <c r="AA219" s="4"/>
      <c r="AB219" s="4"/>
      <c r="AC219" s="4"/>
      <c r="AD219" s="4"/>
      <c r="AE219" s="4"/>
      <c r="AF219" s="4"/>
      <c r="AG219" s="4"/>
      <c r="AH219" s="4"/>
      <c r="AI219" s="4"/>
      <c r="AJ219" s="4"/>
      <c r="AK219" s="4"/>
      <c r="AL219" s="4"/>
      <c r="AM219" s="4"/>
      <c r="AN219" s="4"/>
      <c r="AO219" s="4"/>
      <c r="AP219" s="4"/>
      <c r="AQ219" s="4"/>
      <c r="AR219" s="4"/>
      <c r="AS219" s="4"/>
    </row>
    <row r="220" spans="1:45" ht="15" hidden="1" customHeight="1">
      <c r="A220" s="4"/>
      <c r="B220" s="4"/>
      <c r="C220" s="4"/>
      <c r="D220" s="539">
        <f t="shared" si="11"/>
        <v>175</v>
      </c>
      <c r="E220" s="540"/>
      <c r="F220" s="541" t="str">
        <f t="shared" si="12"/>
        <v/>
      </c>
      <c r="G220" s="541"/>
      <c r="H220" s="541"/>
      <c r="I220" s="542"/>
      <c r="J220" s="543"/>
      <c r="K220" s="543"/>
      <c r="L220" s="543"/>
      <c r="M220" s="543"/>
      <c r="N220" s="544"/>
      <c r="O220" s="545" t="s">
        <v>10</v>
      </c>
      <c r="P220" s="544"/>
      <c r="Q220" s="546" t="s">
        <v>10</v>
      </c>
      <c r="R220" s="546"/>
      <c r="S220" s="547"/>
      <c r="T220" s="9"/>
      <c r="U220" s="9"/>
      <c r="V220" s="9"/>
      <c r="W220" s="9"/>
      <c r="X220" s="4"/>
      <c r="Y220" s="4"/>
      <c r="Z220" s="4"/>
      <c r="AA220" s="4"/>
      <c r="AB220" s="4"/>
      <c r="AC220" s="4"/>
      <c r="AD220" s="4"/>
      <c r="AE220" s="4"/>
      <c r="AF220" s="4"/>
      <c r="AG220" s="4"/>
      <c r="AH220" s="4"/>
      <c r="AI220" s="4"/>
      <c r="AJ220" s="4"/>
      <c r="AK220" s="4"/>
      <c r="AL220" s="4"/>
      <c r="AM220" s="4"/>
      <c r="AN220" s="4"/>
      <c r="AO220" s="4"/>
      <c r="AP220" s="4"/>
      <c r="AQ220" s="4"/>
      <c r="AR220" s="4"/>
      <c r="AS220" s="4"/>
    </row>
    <row r="221" spans="1:45" ht="15" hidden="1" customHeight="1">
      <c r="A221" s="4"/>
      <c r="B221" s="4"/>
      <c r="C221" s="4"/>
      <c r="D221" s="539">
        <f t="shared" si="11"/>
        <v>176</v>
      </c>
      <c r="E221" s="540"/>
      <c r="F221" s="541" t="str">
        <f t="shared" si="12"/>
        <v/>
      </c>
      <c r="G221" s="541"/>
      <c r="H221" s="541"/>
      <c r="I221" s="548"/>
      <c r="J221" s="549"/>
      <c r="K221" s="549"/>
      <c r="L221" s="549"/>
      <c r="M221" s="549"/>
      <c r="N221" s="550"/>
      <c r="O221" s="545" t="s">
        <v>10</v>
      </c>
      <c r="P221" s="544"/>
      <c r="Q221" s="546" t="s">
        <v>10</v>
      </c>
      <c r="R221" s="546"/>
      <c r="S221" s="547"/>
      <c r="T221" s="9"/>
      <c r="U221" s="9"/>
      <c r="V221" s="9"/>
      <c r="W221" s="9"/>
      <c r="X221" s="4"/>
      <c r="Y221" s="4"/>
      <c r="Z221" s="4"/>
      <c r="AA221" s="4"/>
      <c r="AB221" s="4"/>
      <c r="AC221" s="4"/>
      <c r="AD221" s="4"/>
      <c r="AE221" s="4"/>
      <c r="AF221" s="4"/>
      <c r="AG221" s="4"/>
      <c r="AH221" s="4"/>
      <c r="AI221" s="4"/>
      <c r="AJ221" s="4"/>
      <c r="AK221" s="4"/>
      <c r="AL221" s="4"/>
      <c r="AM221" s="4"/>
      <c r="AN221" s="4"/>
      <c r="AO221" s="4"/>
      <c r="AP221" s="4"/>
      <c r="AQ221" s="4"/>
      <c r="AR221" s="4"/>
      <c r="AS221" s="4"/>
    </row>
    <row r="222" spans="1:45" ht="15" hidden="1" customHeight="1">
      <c r="A222" s="4"/>
      <c r="B222" s="4"/>
      <c r="C222" s="4"/>
      <c r="D222" s="539">
        <f t="shared" si="11"/>
        <v>177</v>
      </c>
      <c r="E222" s="540"/>
      <c r="F222" s="541" t="str">
        <f t="shared" si="12"/>
        <v/>
      </c>
      <c r="G222" s="541"/>
      <c r="H222" s="541"/>
      <c r="I222" s="542"/>
      <c r="J222" s="543"/>
      <c r="K222" s="543"/>
      <c r="L222" s="543"/>
      <c r="M222" s="543"/>
      <c r="N222" s="544"/>
      <c r="O222" s="545" t="s">
        <v>10</v>
      </c>
      <c r="P222" s="544"/>
      <c r="Q222" s="546" t="s">
        <v>10</v>
      </c>
      <c r="R222" s="546"/>
      <c r="S222" s="547"/>
      <c r="T222" s="9"/>
      <c r="U222" s="9"/>
      <c r="V222" s="9"/>
      <c r="W222" s="9"/>
      <c r="X222" s="4"/>
      <c r="Y222" s="4"/>
      <c r="Z222" s="4"/>
      <c r="AA222" s="4"/>
      <c r="AB222" s="4"/>
      <c r="AC222" s="4"/>
      <c r="AD222" s="4"/>
      <c r="AE222" s="4"/>
      <c r="AF222" s="4"/>
      <c r="AG222" s="4"/>
      <c r="AH222" s="4"/>
      <c r="AI222" s="4"/>
      <c r="AJ222" s="4"/>
      <c r="AK222" s="4"/>
      <c r="AL222" s="4"/>
      <c r="AM222" s="4"/>
      <c r="AN222" s="4"/>
      <c r="AO222" s="4"/>
      <c r="AP222" s="4"/>
      <c r="AQ222" s="4"/>
      <c r="AR222" s="4"/>
      <c r="AS222" s="4"/>
    </row>
    <row r="223" spans="1:45" ht="15" hidden="1" customHeight="1">
      <c r="A223" s="4"/>
      <c r="B223" s="4"/>
      <c r="C223" s="4"/>
      <c r="D223" s="539">
        <f t="shared" si="11"/>
        <v>178</v>
      </c>
      <c r="E223" s="540"/>
      <c r="F223" s="541" t="str">
        <f t="shared" si="12"/>
        <v/>
      </c>
      <c r="G223" s="541"/>
      <c r="H223" s="541"/>
      <c r="I223" s="542"/>
      <c r="J223" s="543"/>
      <c r="K223" s="543"/>
      <c r="L223" s="543"/>
      <c r="M223" s="543"/>
      <c r="N223" s="544"/>
      <c r="O223" s="545" t="s">
        <v>10</v>
      </c>
      <c r="P223" s="544"/>
      <c r="Q223" s="546" t="s">
        <v>10</v>
      </c>
      <c r="R223" s="546"/>
      <c r="S223" s="547"/>
      <c r="T223" s="9"/>
      <c r="U223" s="9"/>
      <c r="V223" s="9"/>
      <c r="W223" s="9"/>
      <c r="X223" s="4"/>
      <c r="Y223" s="4"/>
      <c r="Z223" s="4"/>
      <c r="AA223" s="4"/>
      <c r="AB223" s="4"/>
      <c r="AC223" s="4"/>
      <c r="AD223" s="4"/>
      <c r="AE223" s="4"/>
      <c r="AF223" s="4"/>
      <c r="AG223" s="4"/>
      <c r="AH223" s="4"/>
      <c r="AI223" s="4"/>
      <c r="AJ223" s="4"/>
      <c r="AK223" s="4"/>
      <c r="AL223" s="4"/>
      <c r="AM223" s="4"/>
      <c r="AN223" s="4"/>
      <c r="AO223" s="4"/>
      <c r="AP223" s="4"/>
      <c r="AQ223" s="4"/>
      <c r="AR223" s="4"/>
      <c r="AS223" s="4"/>
    </row>
    <row r="224" spans="1:45" ht="15" hidden="1" customHeight="1">
      <c r="A224" s="4"/>
      <c r="B224" s="4"/>
      <c r="C224" s="4"/>
      <c r="D224" s="539">
        <f t="shared" si="11"/>
        <v>179</v>
      </c>
      <c r="E224" s="540"/>
      <c r="F224" s="541" t="str">
        <f t="shared" si="12"/>
        <v/>
      </c>
      <c r="G224" s="541"/>
      <c r="H224" s="541"/>
      <c r="I224" s="542"/>
      <c r="J224" s="543"/>
      <c r="K224" s="543"/>
      <c r="L224" s="543"/>
      <c r="M224" s="543"/>
      <c r="N224" s="544"/>
      <c r="O224" s="545" t="s">
        <v>10</v>
      </c>
      <c r="P224" s="544"/>
      <c r="Q224" s="546" t="s">
        <v>10</v>
      </c>
      <c r="R224" s="546"/>
      <c r="S224" s="547"/>
      <c r="T224" s="9"/>
      <c r="U224" s="9"/>
      <c r="V224" s="9"/>
      <c r="W224" s="9"/>
      <c r="X224" s="4"/>
      <c r="Y224" s="4"/>
      <c r="Z224" s="4"/>
      <c r="AA224" s="4"/>
      <c r="AB224" s="4"/>
      <c r="AC224" s="4"/>
      <c r="AD224" s="4"/>
      <c r="AE224" s="4"/>
      <c r="AF224" s="4"/>
      <c r="AG224" s="4"/>
      <c r="AH224" s="4"/>
      <c r="AI224" s="4"/>
      <c r="AJ224" s="4"/>
      <c r="AK224" s="4"/>
      <c r="AL224" s="4"/>
      <c r="AM224" s="4"/>
      <c r="AN224" s="4"/>
      <c r="AO224" s="4"/>
      <c r="AP224" s="4"/>
      <c r="AQ224" s="4"/>
      <c r="AR224" s="4"/>
      <c r="AS224" s="4"/>
    </row>
    <row r="225" spans="1:45" ht="15" hidden="1" customHeight="1">
      <c r="A225" s="4"/>
      <c r="B225" s="4"/>
      <c r="C225" s="4"/>
      <c r="D225" s="539">
        <f t="shared" si="11"/>
        <v>180</v>
      </c>
      <c r="E225" s="540"/>
      <c r="F225" s="541" t="str">
        <f t="shared" si="12"/>
        <v/>
      </c>
      <c r="G225" s="541"/>
      <c r="H225" s="541"/>
      <c r="I225" s="542"/>
      <c r="J225" s="543"/>
      <c r="K225" s="543"/>
      <c r="L225" s="543"/>
      <c r="M225" s="543"/>
      <c r="N225" s="544"/>
      <c r="O225" s="545" t="s">
        <v>10</v>
      </c>
      <c r="P225" s="544"/>
      <c r="Q225" s="546" t="s">
        <v>10</v>
      </c>
      <c r="R225" s="546"/>
      <c r="S225" s="547"/>
      <c r="T225" s="9"/>
      <c r="U225" s="9"/>
      <c r="V225" s="9"/>
      <c r="W225" s="9"/>
      <c r="X225" s="4"/>
      <c r="Y225" s="4"/>
      <c r="Z225" s="4"/>
      <c r="AA225" s="4"/>
      <c r="AB225" s="4"/>
      <c r="AC225" s="4"/>
      <c r="AD225" s="4"/>
      <c r="AE225" s="4"/>
      <c r="AF225" s="4"/>
      <c r="AG225" s="4"/>
      <c r="AH225" s="4"/>
      <c r="AI225" s="4"/>
      <c r="AJ225" s="4"/>
      <c r="AK225" s="4"/>
      <c r="AL225" s="4"/>
      <c r="AM225" s="4"/>
      <c r="AN225" s="4"/>
      <c r="AO225" s="4"/>
      <c r="AP225" s="4"/>
      <c r="AQ225" s="4"/>
      <c r="AR225" s="4"/>
      <c r="AS225" s="4"/>
    </row>
    <row r="226" spans="1:45" ht="15" hidden="1" customHeight="1">
      <c r="A226" s="4"/>
      <c r="B226" s="4"/>
      <c r="C226" s="4"/>
      <c r="D226" s="539">
        <f t="shared" si="11"/>
        <v>181</v>
      </c>
      <c r="E226" s="540"/>
      <c r="F226" s="541" t="str">
        <f t="shared" si="12"/>
        <v/>
      </c>
      <c r="G226" s="541"/>
      <c r="H226" s="541"/>
      <c r="I226" s="542"/>
      <c r="J226" s="543"/>
      <c r="K226" s="543"/>
      <c r="L226" s="543"/>
      <c r="M226" s="543"/>
      <c r="N226" s="544"/>
      <c r="O226" s="545" t="s">
        <v>10</v>
      </c>
      <c r="P226" s="544"/>
      <c r="Q226" s="546" t="s">
        <v>10</v>
      </c>
      <c r="R226" s="546"/>
      <c r="S226" s="547"/>
      <c r="T226" s="9"/>
      <c r="U226" s="9"/>
      <c r="V226" s="9"/>
      <c r="W226" s="9"/>
      <c r="X226" s="4"/>
      <c r="Y226" s="4"/>
      <c r="Z226" s="4"/>
      <c r="AA226" s="4"/>
      <c r="AB226" s="4"/>
      <c r="AC226" s="4"/>
      <c r="AD226" s="4"/>
      <c r="AE226" s="4"/>
      <c r="AF226" s="4"/>
      <c r="AG226" s="4"/>
      <c r="AH226" s="4"/>
      <c r="AI226" s="4"/>
      <c r="AJ226" s="4"/>
      <c r="AK226" s="4"/>
      <c r="AL226" s="4"/>
      <c r="AM226" s="4"/>
      <c r="AN226" s="4"/>
      <c r="AO226" s="4"/>
      <c r="AP226" s="4"/>
      <c r="AQ226" s="4"/>
      <c r="AR226" s="4"/>
      <c r="AS226" s="4"/>
    </row>
    <row r="227" spans="1:45" ht="15" hidden="1" customHeight="1">
      <c r="A227" s="4"/>
      <c r="B227" s="4"/>
      <c r="C227" s="4"/>
      <c r="D227" s="539">
        <f t="shared" si="11"/>
        <v>182</v>
      </c>
      <c r="E227" s="540"/>
      <c r="F227" s="541" t="str">
        <f t="shared" si="12"/>
        <v/>
      </c>
      <c r="G227" s="541"/>
      <c r="H227" s="541"/>
      <c r="I227" s="542"/>
      <c r="J227" s="543"/>
      <c r="K227" s="543"/>
      <c r="L227" s="543"/>
      <c r="M227" s="543"/>
      <c r="N227" s="544"/>
      <c r="O227" s="545" t="s">
        <v>10</v>
      </c>
      <c r="P227" s="544"/>
      <c r="Q227" s="546" t="s">
        <v>10</v>
      </c>
      <c r="R227" s="546"/>
      <c r="S227" s="547"/>
      <c r="T227" s="9"/>
      <c r="U227" s="9"/>
      <c r="V227" s="9"/>
      <c r="W227" s="9"/>
      <c r="X227" s="4"/>
      <c r="Y227" s="4"/>
      <c r="Z227" s="4"/>
      <c r="AA227" s="4"/>
      <c r="AB227" s="4"/>
      <c r="AC227" s="4"/>
      <c r="AD227" s="4"/>
      <c r="AE227" s="4"/>
      <c r="AF227" s="4"/>
      <c r="AG227" s="4"/>
      <c r="AH227" s="4"/>
      <c r="AI227" s="4"/>
      <c r="AJ227" s="4"/>
      <c r="AK227" s="4"/>
      <c r="AL227" s="4"/>
      <c r="AM227" s="4"/>
      <c r="AN227" s="4"/>
      <c r="AO227" s="4"/>
      <c r="AP227" s="4"/>
      <c r="AQ227" s="4"/>
      <c r="AR227" s="4"/>
      <c r="AS227" s="4"/>
    </row>
    <row r="228" spans="1:45" ht="15" hidden="1" customHeight="1">
      <c r="A228" s="4"/>
      <c r="B228" s="4"/>
      <c r="C228" s="4"/>
      <c r="D228" s="539">
        <f t="shared" si="11"/>
        <v>183</v>
      </c>
      <c r="E228" s="540"/>
      <c r="F228" s="541" t="str">
        <f t="shared" si="12"/>
        <v/>
      </c>
      <c r="G228" s="541"/>
      <c r="H228" s="541"/>
      <c r="I228" s="542"/>
      <c r="J228" s="543"/>
      <c r="K228" s="543"/>
      <c r="L228" s="543"/>
      <c r="M228" s="543"/>
      <c r="N228" s="544"/>
      <c r="O228" s="545" t="s">
        <v>10</v>
      </c>
      <c r="P228" s="544"/>
      <c r="Q228" s="546" t="s">
        <v>10</v>
      </c>
      <c r="R228" s="546"/>
      <c r="S228" s="547"/>
      <c r="T228" s="9"/>
      <c r="U228" s="9"/>
      <c r="V228" s="9"/>
      <c r="W228" s="9"/>
      <c r="X228" s="4"/>
      <c r="Y228" s="4"/>
      <c r="Z228" s="4"/>
      <c r="AA228" s="4"/>
      <c r="AB228" s="4"/>
      <c r="AC228" s="4"/>
      <c r="AD228" s="4"/>
      <c r="AE228" s="4"/>
      <c r="AF228" s="4"/>
      <c r="AG228" s="4"/>
      <c r="AH228" s="4"/>
      <c r="AI228" s="4"/>
      <c r="AJ228" s="4"/>
      <c r="AK228" s="4"/>
      <c r="AL228" s="4"/>
      <c r="AM228" s="4"/>
      <c r="AN228" s="4"/>
      <c r="AO228" s="4"/>
      <c r="AP228" s="4"/>
      <c r="AQ228" s="4"/>
      <c r="AR228" s="4"/>
      <c r="AS228" s="4"/>
    </row>
    <row r="229" spans="1:45" ht="15" hidden="1" customHeight="1">
      <c r="A229" s="4"/>
      <c r="B229" s="4"/>
      <c r="C229" s="4"/>
      <c r="D229" s="539">
        <f t="shared" si="11"/>
        <v>184</v>
      </c>
      <c r="E229" s="540"/>
      <c r="F229" s="541" t="str">
        <f t="shared" si="12"/>
        <v/>
      </c>
      <c r="G229" s="541"/>
      <c r="H229" s="541"/>
      <c r="I229" s="542"/>
      <c r="J229" s="543"/>
      <c r="K229" s="543"/>
      <c r="L229" s="543"/>
      <c r="M229" s="543"/>
      <c r="N229" s="544"/>
      <c r="O229" s="545" t="s">
        <v>10</v>
      </c>
      <c r="P229" s="544"/>
      <c r="Q229" s="546" t="s">
        <v>10</v>
      </c>
      <c r="R229" s="546"/>
      <c r="S229" s="547"/>
      <c r="T229" s="9"/>
      <c r="U229" s="9"/>
      <c r="V229" s="9"/>
      <c r="W229" s="9"/>
      <c r="X229" s="4"/>
      <c r="Y229" s="4"/>
      <c r="Z229" s="4"/>
      <c r="AA229" s="4"/>
      <c r="AB229" s="4"/>
      <c r="AC229" s="4"/>
      <c r="AD229" s="4"/>
      <c r="AE229" s="4"/>
      <c r="AF229" s="4"/>
      <c r="AG229" s="4"/>
      <c r="AH229" s="4"/>
      <c r="AI229" s="4"/>
      <c r="AJ229" s="4"/>
      <c r="AK229" s="4"/>
      <c r="AL229" s="4"/>
      <c r="AM229" s="4"/>
      <c r="AN229" s="4"/>
      <c r="AO229" s="4"/>
      <c r="AP229" s="4"/>
      <c r="AQ229" s="4"/>
      <c r="AR229" s="4"/>
      <c r="AS229" s="4"/>
    </row>
    <row r="230" spans="1:45" ht="15" hidden="1" customHeight="1">
      <c r="A230" s="4"/>
      <c r="B230" s="4"/>
      <c r="C230" s="4"/>
      <c r="D230" s="539">
        <f t="shared" si="11"/>
        <v>185</v>
      </c>
      <c r="E230" s="540"/>
      <c r="F230" s="541" t="str">
        <f t="shared" si="12"/>
        <v/>
      </c>
      <c r="G230" s="541"/>
      <c r="H230" s="541"/>
      <c r="I230" s="542"/>
      <c r="J230" s="543"/>
      <c r="K230" s="543"/>
      <c r="L230" s="543"/>
      <c r="M230" s="543"/>
      <c r="N230" s="544"/>
      <c r="O230" s="545" t="s">
        <v>10</v>
      </c>
      <c r="P230" s="544"/>
      <c r="Q230" s="546" t="s">
        <v>10</v>
      </c>
      <c r="R230" s="546"/>
      <c r="S230" s="547"/>
      <c r="T230" s="9"/>
      <c r="U230" s="9"/>
      <c r="V230" s="9"/>
      <c r="W230" s="9"/>
      <c r="X230" s="4"/>
      <c r="Y230" s="4"/>
      <c r="Z230" s="4"/>
      <c r="AA230" s="4"/>
      <c r="AB230" s="4"/>
      <c r="AC230" s="4"/>
      <c r="AD230" s="4"/>
      <c r="AE230" s="4"/>
      <c r="AF230" s="4"/>
      <c r="AG230" s="4"/>
      <c r="AH230" s="4"/>
      <c r="AI230" s="4"/>
      <c r="AJ230" s="4"/>
      <c r="AK230" s="4"/>
      <c r="AL230" s="4"/>
      <c r="AM230" s="4"/>
      <c r="AN230" s="4"/>
      <c r="AO230" s="4"/>
      <c r="AP230" s="4"/>
      <c r="AQ230" s="4"/>
      <c r="AR230" s="4"/>
      <c r="AS230" s="4"/>
    </row>
    <row r="231" spans="1:45" ht="15" hidden="1" customHeight="1">
      <c r="A231" s="4"/>
      <c r="B231" s="4"/>
      <c r="C231" s="4"/>
      <c r="D231" s="539">
        <f t="shared" si="11"/>
        <v>186</v>
      </c>
      <c r="E231" s="540"/>
      <c r="F231" s="541" t="str">
        <f t="shared" si="12"/>
        <v/>
      </c>
      <c r="G231" s="541"/>
      <c r="H231" s="541"/>
      <c r="I231" s="542"/>
      <c r="J231" s="543"/>
      <c r="K231" s="543"/>
      <c r="L231" s="543"/>
      <c r="M231" s="543"/>
      <c r="N231" s="544"/>
      <c r="O231" s="545" t="s">
        <v>10</v>
      </c>
      <c r="P231" s="544"/>
      <c r="Q231" s="546" t="s">
        <v>10</v>
      </c>
      <c r="R231" s="546"/>
      <c r="S231" s="547"/>
      <c r="T231" s="9"/>
      <c r="U231" s="9"/>
      <c r="V231" s="9"/>
      <c r="W231" s="9"/>
      <c r="X231" s="4"/>
      <c r="Y231" s="4"/>
      <c r="Z231" s="4"/>
      <c r="AA231" s="4"/>
      <c r="AB231" s="4"/>
      <c r="AC231" s="4"/>
      <c r="AD231" s="4"/>
      <c r="AE231" s="4"/>
      <c r="AF231" s="4"/>
      <c r="AG231" s="4"/>
      <c r="AH231" s="4"/>
      <c r="AI231" s="4"/>
      <c r="AJ231" s="4"/>
      <c r="AK231" s="4"/>
      <c r="AL231" s="4"/>
      <c r="AM231" s="4"/>
      <c r="AN231" s="4"/>
      <c r="AO231" s="4"/>
      <c r="AP231" s="4"/>
      <c r="AQ231" s="4"/>
      <c r="AR231" s="4"/>
      <c r="AS231" s="4"/>
    </row>
    <row r="232" spans="1:45" ht="15" hidden="1" customHeight="1">
      <c r="A232" s="4"/>
      <c r="B232" s="4"/>
      <c r="C232" s="4"/>
      <c r="D232" s="539">
        <f t="shared" si="11"/>
        <v>187</v>
      </c>
      <c r="E232" s="540"/>
      <c r="F232" s="541" t="str">
        <f t="shared" si="12"/>
        <v/>
      </c>
      <c r="G232" s="541"/>
      <c r="H232" s="541"/>
      <c r="I232" s="542"/>
      <c r="J232" s="543"/>
      <c r="K232" s="543"/>
      <c r="L232" s="543"/>
      <c r="M232" s="543"/>
      <c r="N232" s="544"/>
      <c r="O232" s="545" t="s">
        <v>10</v>
      </c>
      <c r="P232" s="544"/>
      <c r="Q232" s="546" t="s">
        <v>10</v>
      </c>
      <c r="R232" s="546"/>
      <c r="S232" s="547"/>
      <c r="T232" s="9"/>
      <c r="U232" s="9"/>
      <c r="V232" s="9"/>
      <c r="W232" s="9"/>
      <c r="X232" s="4"/>
      <c r="Y232" s="4"/>
      <c r="Z232" s="4"/>
      <c r="AA232" s="4"/>
      <c r="AB232" s="4"/>
      <c r="AC232" s="4"/>
      <c r="AD232" s="4"/>
      <c r="AE232" s="4"/>
      <c r="AF232" s="4"/>
      <c r="AG232" s="4"/>
      <c r="AH232" s="4"/>
      <c r="AI232" s="4"/>
      <c r="AJ232" s="4"/>
      <c r="AK232" s="4"/>
      <c r="AL232" s="4"/>
      <c r="AM232" s="4"/>
      <c r="AN232" s="4"/>
      <c r="AO232" s="4"/>
      <c r="AP232" s="4"/>
      <c r="AQ232" s="4"/>
      <c r="AR232" s="4"/>
      <c r="AS232" s="4"/>
    </row>
    <row r="233" spans="1:45" ht="15" hidden="1" customHeight="1">
      <c r="A233" s="4"/>
      <c r="B233" s="4"/>
      <c r="C233" s="4"/>
      <c r="D233" s="539">
        <f t="shared" si="11"/>
        <v>188</v>
      </c>
      <c r="E233" s="540"/>
      <c r="F233" s="541" t="str">
        <f t="shared" si="12"/>
        <v/>
      </c>
      <c r="G233" s="541"/>
      <c r="H233" s="541"/>
      <c r="I233" s="542"/>
      <c r="J233" s="543"/>
      <c r="K233" s="543"/>
      <c r="L233" s="543"/>
      <c r="M233" s="543"/>
      <c r="N233" s="544"/>
      <c r="O233" s="545" t="s">
        <v>10</v>
      </c>
      <c r="P233" s="544"/>
      <c r="Q233" s="546" t="s">
        <v>10</v>
      </c>
      <c r="R233" s="546"/>
      <c r="S233" s="547"/>
      <c r="T233" s="9"/>
      <c r="U233" s="9"/>
      <c r="V233" s="9"/>
      <c r="W233" s="9"/>
      <c r="X233" s="4"/>
      <c r="Y233" s="4"/>
      <c r="Z233" s="4"/>
      <c r="AA233" s="4"/>
      <c r="AB233" s="4"/>
      <c r="AC233" s="4"/>
      <c r="AD233" s="4"/>
      <c r="AE233" s="4"/>
      <c r="AF233" s="4"/>
      <c r="AG233" s="4"/>
      <c r="AH233" s="4"/>
      <c r="AI233" s="4"/>
      <c r="AJ233" s="4"/>
      <c r="AK233" s="4"/>
      <c r="AL233" s="4"/>
      <c r="AM233" s="4"/>
      <c r="AN233" s="4"/>
      <c r="AO233" s="4"/>
      <c r="AP233" s="4"/>
      <c r="AQ233" s="4"/>
      <c r="AR233" s="4"/>
      <c r="AS233" s="4"/>
    </row>
    <row r="234" spans="1:45" ht="15" hidden="1" customHeight="1">
      <c r="A234" s="4"/>
      <c r="B234" s="4"/>
      <c r="C234" s="4"/>
      <c r="D234" s="539">
        <f t="shared" si="11"/>
        <v>189</v>
      </c>
      <c r="E234" s="540"/>
      <c r="F234" s="541" t="str">
        <f t="shared" si="12"/>
        <v/>
      </c>
      <c r="G234" s="541"/>
      <c r="H234" s="541"/>
      <c r="I234" s="542"/>
      <c r="J234" s="543"/>
      <c r="K234" s="543"/>
      <c r="L234" s="543"/>
      <c r="M234" s="543"/>
      <c r="N234" s="544"/>
      <c r="O234" s="545" t="s">
        <v>10</v>
      </c>
      <c r="P234" s="544"/>
      <c r="Q234" s="546" t="s">
        <v>10</v>
      </c>
      <c r="R234" s="546"/>
      <c r="S234" s="547"/>
      <c r="T234" s="9"/>
      <c r="U234" s="9"/>
      <c r="V234" s="9"/>
      <c r="W234" s="9"/>
      <c r="X234" s="4"/>
      <c r="Y234" s="4"/>
      <c r="Z234" s="4"/>
      <c r="AA234" s="4"/>
      <c r="AB234" s="4"/>
      <c r="AC234" s="4"/>
      <c r="AD234" s="4"/>
      <c r="AE234" s="4"/>
      <c r="AF234" s="4"/>
      <c r="AG234" s="4"/>
      <c r="AH234" s="4"/>
      <c r="AI234" s="4"/>
      <c r="AJ234" s="4"/>
      <c r="AK234" s="4"/>
      <c r="AL234" s="4"/>
      <c r="AM234" s="4"/>
      <c r="AN234" s="4"/>
      <c r="AO234" s="4"/>
      <c r="AP234" s="4"/>
      <c r="AQ234" s="4"/>
      <c r="AR234" s="4"/>
      <c r="AS234" s="4"/>
    </row>
    <row r="235" spans="1:45" ht="15" hidden="1" customHeight="1">
      <c r="A235" s="4"/>
      <c r="B235" s="4"/>
      <c r="C235" s="4"/>
      <c r="D235" s="539">
        <f t="shared" si="11"/>
        <v>190</v>
      </c>
      <c r="E235" s="540"/>
      <c r="F235" s="541" t="str">
        <f t="shared" si="12"/>
        <v/>
      </c>
      <c r="G235" s="541"/>
      <c r="H235" s="541"/>
      <c r="I235" s="542"/>
      <c r="J235" s="543"/>
      <c r="K235" s="543"/>
      <c r="L235" s="543"/>
      <c r="M235" s="543"/>
      <c r="N235" s="544"/>
      <c r="O235" s="545" t="s">
        <v>10</v>
      </c>
      <c r="P235" s="544"/>
      <c r="Q235" s="546" t="s">
        <v>10</v>
      </c>
      <c r="R235" s="546"/>
      <c r="S235" s="547"/>
      <c r="T235" s="9"/>
      <c r="U235" s="9"/>
      <c r="V235" s="9"/>
      <c r="W235" s="9"/>
      <c r="X235" s="4"/>
      <c r="Y235" s="4"/>
      <c r="Z235" s="4"/>
      <c r="AA235" s="4"/>
      <c r="AB235" s="4"/>
      <c r="AC235" s="4"/>
      <c r="AD235" s="4"/>
      <c r="AE235" s="4"/>
      <c r="AF235" s="4"/>
      <c r="AG235" s="4"/>
      <c r="AH235" s="4"/>
      <c r="AI235" s="4"/>
      <c r="AJ235" s="4"/>
      <c r="AK235" s="4"/>
      <c r="AL235" s="4"/>
      <c r="AM235" s="4"/>
      <c r="AN235" s="4"/>
      <c r="AO235" s="4"/>
      <c r="AP235" s="4"/>
      <c r="AQ235" s="4"/>
      <c r="AR235" s="4"/>
      <c r="AS235" s="4"/>
    </row>
    <row r="236" spans="1:45" ht="15" hidden="1" customHeight="1">
      <c r="A236" s="4"/>
      <c r="B236" s="4"/>
      <c r="C236" s="4"/>
      <c r="D236" s="539">
        <f t="shared" si="11"/>
        <v>191</v>
      </c>
      <c r="E236" s="540"/>
      <c r="F236" s="541" t="str">
        <f t="shared" si="12"/>
        <v/>
      </c>
      <c r="G236" s="541"/>
      <c r="H236" s="541"/>
      <c r="I236" s="542"/>
      <c r="J236" s="543"/>
      <c r="K236" s="543"/>
      <c r="L236" s="543"/>
      <c r="M236" s="543"/>
      <c r="N236" s="544"/>
      <c r="O236" s="545" t="s">
        <v>10</v>
      </c>
      <c r="P236" s="544"/>
      <c r="Q236" s="546" t="s">
        <v>10</v>
      </c>
      <c r="R236" s="546"/>
      <c r="S236" s="547"/>
      <c r="T236" s="9"/>
      <c r="U236" s="9"/>
      <c r="V236" s="9"/>
      <c r="W236" s="9"/>
      <c r="X236" s="4"/>
      <c r="Y236" s="4"/>
      <c r="Z236" s="4"/>
      <c r="AA236" s="4"/>
      <c r="AB236" s="4"/>
      <c r="AC236" s="4"/>
      <c r="AD236" s="4"/>
      <c r="AE236" s="4"/>
      <c r="AF236" s="4"/>
      <c r="AG236" s="4"/>
      <c r="AH236" s="4"/>
      <c r="AI236" s="4"/>
      <c r="AJ236" s="4"/>
      <c r="AK236" s="4"/>
      <c r="AL236" s="4"/>
      <c r="AM236" s="4"/>
      <c r="AN236" s="4"/>
      <c r="AO236" s="4"/>
      <c r="AP236" s="4"/>
      <c r="AQ236" s="4"/>
      <c r="AR236" s="4"/>
      <c r="AS236" s="4"/>
    </row>
    <row r="237" spans="1:45" ht="15" hidden="1" customHeight="1">
      <c r="A237" s="4"/>
      <c r="B237" s="4"/>
      <c r="C237" s="4"/>
      <c r="D237" s="539">
        <f t="shared" si="11"/>
        <v>192</v>
      </c>
      <c r="E237" s="540"/>
      <c r="F237" s="541" t="str">
        <f t="shared" si="12"/>
        <v/>
      </c>
      <c r="G237" s="541"/>
      <c r="H237" s="541"/>
      <c r="I237" s="542"/>
      <c r="J237" s="543"/>
      <c r="K237" s="543"/>
      <c r="L237" s="543"/>
      <c r="M237" s="543"/>
      <c r="N237" s="544"/>
      <c r="O237" s="545" t="s">
        <v>10</v>
      </c>
      <c r="P237" s="544"/>
      <c r="Q237" s="546" t="s">
        <v>10</v>
      </c>
      <c r="R237" s="546"/>
      <c r="S237" s="547"/>
      <c r="T237" s="9"/>
      <c r="U237" s="9"/>
      <c r="V237" s="9"/>
      <c r="W237" s="9"/>
      <c r="X237" s="4"/>
      <c r="Y237" s="4"/>
      <c r="Z237" s="4"/>
      <c r="AA237" s="4"/>
      <c r="AB237" s="4"/>
      <c r="AC237" s="4"/>
      <c r="AD237" s="4"/>
      <c r="AE237" s="4"/>
      <c r="AF237" s="4"/>
      <c r="AG237" s="4"/>
      <c r="AH237" s="4"/>
      <c r="AI237" s="4"/>
      <c r="AJ237" s="4"/>
      <c r="AK237" s="4"/>
      <c r="AL237" s="4"/>
      <c r="AM237" s="4"/>
      <c r="AN237" s="4"/>
      <c r="AO237" s="4"/>
      <c r="AP237" s="4"/>
      <c r="AQ237" s="4"/>
      <c r="AR237" s="4"/>
      <c r="AS237" s="4"/>
    </row>
    <row r="238" spans="1:45" ht="15" hidden="1" customHeight="1">
      <c r="A238" s="4"/>
      <c r="B238" s="4"/>
      <c r="C238" s="4"/>
      <c r="D238" s="539">
        <f t="shared" si="11"/>
        <v>193</v>
      </c>
      <c r="E238" s="540"/>
      <c r="F238" s="541" t="str">
        <f t="shared" si="12"/>
        <v/>
      </c>
      <c r="G238" s="541"/>
      <c r="H238" s="541"/>
      <c r="I238" s="542"/>
      <c r="J238" s="543"/>
      <c r="K238" s="543"/>
      <c r="L238" s="543"/>
      <c r="M238" s="543"/>
      <c r="N238" s="544"/>
      <c r="O238" s="545" t="s">
        <v>10</v>
      </c>
      <c r="P238" s="544"/>
      <c r="Q238" s="546" t="s">
        <v>10</v>
      </c>
      <c r="R238" s="546"/>
      <c r="S238" s="547"/>
      <c r="T238" s="9"/>
      <c r="U238" s="9"/>
      <c r="V238" s="9"/>
      <c r="W238" s="9"/>
      <c r="X238" s="4"/>
      <c r="Y238" s="4"/>
      <c r="Z238" s="4"/>
      <c r="AA238" s="4"/>
      <c r="AB238" s="4"/>
      <c r="AC238" s="4"/>
      <c r="AD238" s="4"/>
      <c r="AE238" s="4"/>
      <c r="AF238" s="4"/>
      <c r="AG238" s="4"/>
      <c r="AH238" s="4"/>
      <c r="AI238" s="4"/>
      <c r="AJ238" s="4"/>
      <c r="AK238" s="4"/>
      <c r="AL238" s="4"/>
      <c r="AM238" s="4"/>
      <c r="AN238" s="4"/>
      <c r="AO238" s="4"/>
      <c r="AP238" s="4"/>
      <c r="AQ238" s="4"/>
      <c r="AR238" s="4"/>
      <c r="AS238" s="4"/>
    </row>
    <row r="239" spans="1:45" ht="15" hidden="1" customHeight="1">
      <c r="A239" s="4"/>
      <c r="B239" s="4"/>
      <c r="C239" s="4"/>
      <c r="D239" s="539">
        <f t="shared" ref="D239:D255" si="13">D238+1</f>
        <v>194</v>
      </c>
      <c r="E239" s="540"/>
      <c r="F239" s="541" t="str">
        <f t="shared" si="12"/>
        <v/>
      </c>
      <c r="G239" s="541"/>
      <c r="H239" s="541"/>
      <c r="I239" s="542"/>
      <c r="J239" s="543"/>
      <c r="K239" s="543"/>
      <c r="L239" s="543"/>
      <c r="M239" s="543"/>
      <c r="N239" s="544"/>
      <c r="O239" s="545" t="s">
        <v>10</v>
      </c>
      <c r="P239" s="544"/>
      <c r="Q239" s="546" t="s">
        <v>10</v>
      </c>
      <c r="R239" s="546"/>
      <c r="S239" s="547"/>
      <c r="T239" s="9"/>
      <c r="U239" s="9"/>
      <c r="V239" s="9"/>
      <c r="W239" s="9"/>
      <c r="X239" s="4"/>
      <c r="Y239" s="4"/>
      <c r="Z239" s="4"/>
      <c r="AA239" s="4"/>
      <c r="AB239" s="4"/>
      <c r="AC239" s="4"/>
      <c r="AD239" s="4"/>
      <c r="AE239" s="4"/>
      <c r="AF239" s="4"/>
      <c r="AG239" s="4"/>
      <c r="AH239" s="4"/>
      <c r="AI239" s="4"/>
      <c r="AJ239" s="4"/>
      <c r="AK239" s="4"/>
      <c r="AL239" s="4"/>
      <c r="AM239" s="4"/>
      <c r="AN239" s="4"/>
      <c r="AO239" s="4"/>
      <c r="AP239" s="4"/>
      <c r="AQ239" s="4"/>
      <c r="AR239" s="4"/>
      <c r="AS239" s="4"/>
    </row>
    <row r="240" spans="1:45" ht="15" hidden="1" customHeight="1">
      <c r="A240" s="4"/>
      <c r="B240" s="4"/>
      <c r="C240" s="4"/>
      <c r="D240" s="539">
        <f t="shared" si="13"/>
        <v>195</v>
      </c>
      <c r="E240" s="540"/>
      <c r="F240" s="541" t="str">
        <f t="shared" si="12"/>
        <v/>
      </c>
      <c r="G240" s="541"/>
      <c r="H240" s="541"/>
      <c r="I240" s="542"/>
      <c r="J240" s="543"/>
      <c r="K240" s="543"/>
      <c r="L240" s="543"/>
      <c r="M240" s="543"/>
      <c r="N240" s="544"/>
      <c r="O240" s="545" t="s">
        <v>10</v>
      </c>
      <c r="P240" s="544"/>
      <c r="Q240" s="546" t="s">
        <v>10</v>
      </c>
      <c r="R240" s="546"/>
      <c r="S240" s="547"/>
      <c r="T240" s="9"/>
      <c r="U240" s="9"/>
      <c r="V240" s="9"/>
      <c r="W240" s="9"/>
      <c r="X240" s="4"/>
      <c r="Y240" s="4"/>
      <c r="Z240" s="4"/>
      <c r="AA240" s="4"/>
      <c r="AB240" s="4"/>
      <c r="AC240" s="4"/>
      <c r="AD240" s="4"/>
      <c r="AE240" s="4"/>
      <c r="AF240" s="4"/>
      <c r="AG240" s="4"/>
      <c r="AH240" s="4"/>
      <c r="AI240" s="4"/>
      <c r="AJ240" s="4"/>
      <c r="AK240" s="4"/>
      <c r="AL240" s="4"/>
      <c r="AM240" s="4"/>
      <c r="AN240" s="4"/>
      <c r="AO240" s="4"/>
      <c r="AP240" s="4"/>
      <c r="AQ240" s="4"/>
      <c r="AR240" s="4"/>
      <c r="AS240" s="4"/>
    </row>
    <row r="241" spans="1:48" ht="15" hidden="1" customHeight="1">
      <c r="A241" s="4"/>
      <c r="B241" s="4"/>
      <c r="C241" s="4"/>
      <c r="D241" s="539">
        <f t="shared" si="13"/>
        <v>196</v>
      </c>
      <c r="E241" s="540"/>
      <c r="F241" s="541" t="str">
        <f t="shared" si="12"/>
        <v/>
      </c>
      <c r="G241" s="541"/>
      <c r="H241" s="541"/>
      <c r="I241" s="542"/>
      <c r="J241" s="543"/>
      <c r="K241" s="543"/>
      <c r="L241" s="543"/>
      <c r="M241" s="543"/>
      <c r="N241" s="544"/>
      <c r="O241" s="545" t="s">
        <v>10</v>
      </c>
      <c r="P241" s="544"/>
      <c r="Q241" s="546" t="s">
        <v>10</v>
      </c>
      <c r="R241" s="546"/>
      <c r="S241" s="547"/>
      <c r="T241" s="9"/>
      <c r="U241" s="9"/>
      <c r="V241" s="9"/>
      <c r="W241" s="9"/>
      <c r="X241" s="4"/>
      <c r="Y241" s="4"/>
      <c r="Z241" s="4"/>
      <c r="AA241" s="4"/>
      <c r="AB241" s="4"/>
      <c r="AC241" s="4"/>
      <c r="AD241" s="4"/>
      <c r="AE241" s="4"/>
      <c r="AF241" s="4"/>
      <c r="AG241" s="4"/>
      <c r="AH241" s="4"/>
      <c r="AI241" s="4"/>
      <c r="AJ241" s="4"/>
      <c r="AK241" s="4"/>
      <c r="AL241" s="4"/>
      <c r="AM241" s="4"/>
      <c r="AN241" s="4"/>
      <c r="AO241" s="4"/>
      <c r="AP241" s="4"/>
      <c r="AQ241" s="4"/>
      <c r="AR241" s="4"/>
      <c r="AS241" s="4"/>
    </row>
    <row r="242" spans="1:48" ht="15" hidden="1" customHeight="1">
      <c r="A242" s="4"/>
      <c r="B242" s="4"/>
      <c r="C242" s="4"/>
      <c r="D242" s="539">
        <f t="shared" si="13"/>
        <v>197</v>
      </c>
      <c r="E242" s="540"/>
      <c r="F242" s="541" t="str">
        <f t="shared" si="12"/>
        <v/>
      </c>
      <c r="G242" s="541"/>
      <c r="H242" s="541"/>
      <c r="I242" s="542"/>
      <c r="J242" s="543"/>
      <c r="K242" s="543"/>
      <c r="L242" s="543"/>
      <c r="M242" s="543"/>
      <c r="N242" s="544"/>
      <c r="O242" s="545" t="s">
        <v>10</v>
      </c>
      <c r="P242" s="544"/>
      <c r="Q242" s="546" t="s">
        <v>10</v>
      </c>
      <c r="R242" s="546"/>
      <c r="S242" s="547"/>
      <c r="T242" s="9"/>
      <c r="U242" s="9"/>
      <c r="V242" s="9"/>
      <c r="W242" s="9"/>
      <c r="X242" s="4"/>
      <c r="Y242" s="4"/>
      <c r="Z242" s="4"/>
      <c r="AA242" s="4"/>
      <c r="AB242" s="4"/>
      <c r="AC242" s="4"/>
      <c r="AD242" s="4"/>
      <c r="AE242" s="4"/>
      <c r="AF242" s="4"/>
      <c r="AG242" s="4"/>
      <c r="AH242" s="4"/>
      <c r="AI242" s="4"/>
      <c r="AJ242" s="4"/>
      <c r="AK242" s="4"/>
      <c r="AL242" s="4"/>
      <c r="AM242" s="4"/>
      <c r="AN242" s="4"/>
      <c r="AO242" s="4"/>
      <c r="AP242" s="4"/>
      <c r="AQ242" s="4"/>
      <c r="AR242" s="4"/>
      <c r="AS242" s="4"/>
    </row>
    <row r="243" spans="1:48" ht="15" hidden="1" customHeight="1">
      <c r="A243" s="4"/>
      <c r="B243" s="4"/>
      <c r="C243" s="4"/>
      <c r="D243" s="539">
        <f t="shared" si="13"/>
        <v>198</v>
      </c>
      <c r="E243" s="540"/>
      <c r="F243" s="541" t="str">
        <f t="shared" si="12"/>
        <v/>
      </c>
      <c r="G243" s="541"/>
      <c r="H243" s="541"/>
      <c r="I243" s="542"/>
      <c r="J243" s="543"/>
      <c r="K243" s="543"/>
      <c r="L243" s="543"/>
      <c r="M243" s="543"/>
      <c r="N243" s="544"/>
      <c r="O243" s="545" t="s">
        <v>10</v>
      </c>
      <c r="P243" s="544"/>
      <c r="Q243" s="546" t="s">
        <v>10</v>
      </c>
      <c r="R243" s="546"/>
      <c r="S243" s="547"/>
      <c r="T243" s="9"/>
      <c r="U243" s="9"/>
      <c r="V243" s="9"/>
      <c r="W243" s="9"/>
      <c r="X243" s="4"/>
      <c r="Y243" s="4"/>
      <c r="Z243" s="4"/>
      <c r="AA243" s="4"/>
      <c r="AB243" s="4"/>
      <c r="AC243" s="4"/>
      <c r="AD243" s="4"/>
      <c r="AE243" s="4"/>
      <c r="AF243" s="4"/>
      <c r="AG243" s="4"/>
      <c r="AH243" s="4"/>
      <c r="AI243" s="4"/>
      <c r="AJ243" s="4"/>
      <c r="AK243" s="4"/>
      <c r="AL243" s="4"/>
      <c r="AM243" s="4"/>
      <c r="AN243" s="4"/>
      <c r="AO243" s="4"/>
      <c r="AP243" s="4"/>
      <c r="AQ243" s="4"/>
      <c r="AR243" s="4"/>
      <c r="AS243" s="4"/>
    </row>
    <row r="244" spans="1:48" ht="15" hidden="1" customHeight="1">
      <c r="A244" s="4"/>
      <c r="B244" s="4"/>
      <c r="C244" s="4"/>
      <c r="D244" s="539">
        <f t="shared" si="13"/>
        <v>199</v>
      </c>
      <c r="E244" s="540"/>
      <c r="F244" s="541" t="str">
        <f t="shared" si="12"/>
        <v/>
      </c>
      <c r="G244" s="541"/>
      <c r="H244" s="541"/>
      <c r="I244" s="542"/>
      <c r="J244" s="543"/>
      <c r="K244" s="543"/>
      <c r="L244" s="543"/>
      <c r="M244" s="543"/>
      <c r="N244" s="544"/>
      <c r="O244" s="545" t="s">
        <v>10</v>
      </c>
      <c r="P244" s="544"/>
      <c r="Q244" s="546" t="s">
        <v>10</v>
      </c>
      <c r="R244" s="546"/>
      <c r="S244" s="547"/>
      <c r="T244" s="9"/>
      <c r="U244" s="9"/>
      <c r="V244" s="9"/>
      <c r="W244" s="9"/>
      <c r="X244" s="4"/>
      <c r="Y244" s="4"/>
      <c r="Z244" s="4"/>
      <c r="AA244" s="4"/>
      <c r="AB244" s="4"/>
      <c r="AC244" s="4"/>
      <c r="AD244" s="4"/>
      <c r="AE244" s="4"/>
      <c r="AF244" s="4"/>
      <c r="AG244" s="4"/>
      <c r="AH244" s="4"/>
      <c r="AI244" s="4"/>
      <c r="AJ244" s="4"/>
      <c r="AK244" s="4"/>
      <c r="AL244" s="4"/>
      <c r="AM244" s="4"/>
      <c r="AN244" s="4"/>
      <c r="AO244" s="4"/>
      <c r="AP244" s="4"/>
      <c r="AQ244" s="4"/>
      <c r="AR244" s="4"/>
      <c r="AS244" s="4"/>
    </row>
    <row r="245" spans="1:48" ht="15" hidden="1" customHeight="1">
      <c r="A245" s="4"/>
      <c r="B245" s="4"/>
      <c r="C245" s="4"/>
      <c r="D245" s="539">
        <f t="shared" si="13"/>
        <v>200</v>
      </c>
      <c r="E245" s="540"/>
      <c r="F245" s="541" t="str">
        <f t="shared" ref="F245:F255" si="14">IF(I245="","",IF(O245="-","【※選択】",IF(Q245="-","【※選択】","【入力済】")))</f>
        <v/>
      </c>
      <c r="G245" s="541"/>
      <c r="H245" s="541"/>
      <c r="I245" s="542"/>
      <c r="J245" s="543"/>
      <c r="K245" s="543"/>
      <c r="L245" s="543"/>
      <c r="M245" s="543"/>
      <c r="N245" s="544"/>
      <c r="O245" s="545" t="s">
        <v>10</v>
      </c>
      <c r="P245" s="544"/>
      <c r="Q245" s="546" t="s">
        <v>10</v>
      </c>
      <c r="R245" s="546"/>
      <c r="S245" s="547"/>
      <c r="T245" s="9"/>
      <c r="U245" s="9"/>
      <c r="V245" s="9"/>
      <c r="W245" s="9"/>
      <c r="X245" s="4"/>
      <c r="Y245" s="4"/>
      <c r="Z245" s="4"/>
      <c r="AA245" s="4"/>
      <c r="AB245" s="4"/>
      <c r="AC245" s="4"/>
      <c r="AD245" s="4"/>
      <c r="AE245" s="4"/>
      <c r="AF245" s="4"/>
      <c r="AG245" s="4"/>
      <c r="AH245" s="4"/>
      <c r="AI245" s="4"/>
      <c r="AJ245" s="4"/>
      <c r="AK245" s="4"/>
      <c r="AL245" s="4"/>
      <c r="AM245" s="4"/>
      <c r="AN245" s="4"/>
      <c r="AO245" s="4"/>
      <c r="AP245" s="4"/>
      <c r="AQ245" s="4"/>
      <c r="AR245" s="4"/>
      <c r="AS245" s="4"/>
    </row>
    <row r="246" spans="1:48" ht="15" hidden="1" customHeight="1">
      <c r="A246" s="4"/>
      <c r="B246" s="4"/>
      <c r="C246" s="4"/>
      <c r="D246" s="539">
        <f t="shared" si="13"/>
        <v>201</v>
      </c>
      <c r="E246" s="540"/>
      <c r="F246" s="541" t="str">
        <f t="shared" si="14"/>
        <v/>
      </c>
      <c r="G246" s="541"/>
      <c r="H246" s="541"/>
      <c r="I246" s="542"/>
      <c r="J246" s="543"/>
      <c r="K246" s="543"/>
      <c r="L246" s="543"/>
      <c r="M246" s="543"/>
      <c r="N246" s="544"/>
      <c r="O246" s="545" t="s">
        <v>10</v>
      </c>
      <c r="P246" s="544"/>
      <c r="Q246" s="546" t="s">
        <v>10</v>
      </c>
      <c r="R246" s="546"/>
      <c r="S246" s="547"/>
      <c r="T246" s="9"/>
      <c r="U246" s="9"/>
      <c r="V246" s="9"/>
      <c r="W246" s="9"/>
      <c r="X246" s="4"/>
      <c r="Y246" s="4"/>
      <c r="Z246" s="4"/>
      <c r="AA246" s="4"/>
      <c r="AB246" s="4"/>
      <c r="AC246" s="4"/>
      <c r="AD246" s="4"/>
      <c r="AE246" s="4"/>
      <c r="AF246" s="4"/>
      <c r="AG246" s="4"/>
      <c r="AH246" s="4"/>
      <c r="AI246" s="4"/>
      <c r="AJ246" s="4"/>
      <c r="AK246" s="4"/>
      <c r="AL246" s="4"/>
      <c r="AM246" s="4"/>
      <c r="AN246" s="4"/>
      <c r="AO246" s="4"/>
      <c r="AP246" s="4"/>
      <c r="AQ246" s="4"/>
      <c r="AR246" s="4"/>
      <c r="AS246" s="4"/>
    </row>
    <row r="247" spans="1:48" ht="15" hidden="1" customHeight="1">
      <c r="A247" s="4"/>
      <c r="B247" s="4"/>
      <c r="C247" s="4"/>
      <c r="D247" s="539">
        <f t="shared" si="13"/>
        <v>202</v>
      </c>
      <c r="E247" s="540"/>
      <c r="F247" s="541" t="str">
        <f t="shared" si="14"/>
        <v/>
      </c>
      <c r="G247" s="541"/>
      <c r="H247" s="541"/>
      <c r="I247" s="542"/>
      <c r="J247" s="543"/>
      <c r="K247" s="543"/>
      <c r="L247" s="543"/>
      <c r="M247" s="543"/>
      <c r="N247" s="544"/>
      <c r="O247" s="545" t="s">
        <v>10</v>
      </c>
      <c r="P247" s="544"/>
      <c r="Q247" s="546" t="s">
        <v>10</v>
      </c>
      <c r="R247" s="546"/>
      <c r="S247" s="547"/>
      <c r="T247" s="9"/>
      <c r="U247" s="9"/>
      <c r="V247" s="9"/>
      <c r="W247" s="9"/>
      <c r="X247" s="4"/>
      <c r="Y247" s="4"/>
      <c r="Z247" s="4"/>
      <c r="AA247" s="4"/>
      <c r="AB247" s="4"/>
      <c r="AC247" s="4"/>
      <c r="AD247" s="4"/>
      <c r="AE247" s="4"/>
      <c r="AF247" s="4"/>
      <c r="AG247" s="4"/>
      <c r="AH247" s="4"/>
      <c r="AI247" s="4"/>
      <c r="AJ247" s="4"/>
      <c r="AK247" s="4"/>
      <c r="AL247" s="4"/>
      <c r="AM247" s="4"/>
      <c r="AN247" s="4"/>
      <c r="AO247" s="4"/>
      <c r="AP247" s="4"/>
      <c r="AQ247" s="4"/>
      <c r="AR247" s="4"/>
      <c r="AS247" s="4"/>
      <c r="AU247" s="262"/>
    </row>
    <row r="248" spans="1:48" ht="15" hidden="1" customHeight="1">
      <c r="A248" s="4"/>
      <c r="B248" s="4"/>
      <c r="C248" s="4"/>
      <c r="D248" s="539">
        <f t="shared" si="13"/>
        <v>203</v>
      </c>
      <c r="E248" s="540"/>
      <c r="F248" s="541" t="str">
        <f t="shared" si="14"/>
        <v/>
      </c>
      <c r="G248" s="541"/>
      <c r="H248" s="541"/>
      <c r="I248" s="542"/>
      <c r="J248" s="543"/>
      <c r="K248" s="543"/>
      <c r="L248" s="543"/>
      <c r="M248" s="543"/>
      <c r="N248" s="544"/>
      <c r="O248" s="545" t="s">
        <v>10</v>
      </c>
      <c r="P248" s="544"/>
      <c r="Q248" s="546" t="s">
        <v>10</v>
      </c>
      <c r="R248" s="546"/>
      <c r="S248" s="547"/>
      <c r="T248" s="9"/>
      <c r="U248" s="9"/>
      <c r="V248" s="9"/>
      <c r="W248" s="9"/>
      <c r="X248" s="4"/>
      <c r="Y248" s="4"/>
      <c r="Z248" s="4"/>
      <c r="AA248" s="4"/>
      <c r="AB248" s="4"/>
      <c r="AC248" s="4"/>
      <c r="AD248" s="4"/>
      <c r="AE248" s="4"/>
      <c r="AF248" s="4"/>
      <c r="AG248" s="4"/>
      <c r="AH248" s="4"/>
      <c r="AI248" s="4"/>
      <c r="AJ248" s="4"/>
      <c r="AK248" s="4"/>
      <c r="AL248" s="4"/>
      <c r="AM248" s="4"/>
      <c r="AN248" s="4"/>
      <c r="AO248" s="4"/>
      <c r="AP248" s="4"/>
      <c r="AQ248" s="4"/>
      <c r="AR248" s="4"/>
      <c r="AS248" s="4"/>
      <c r="AU248" s="262"/>
    </row>
    <row r="249" spans="1:48" ht="15" hidden="1" customHeight="1">
      <c r="A249" s="4"/>
      <c r="B249" s="4"/>
      <c r="C249" s="4"/>
      <c r="D249" s="539">
        <f t="shared" si="13"/>
        <v>204</v>
      </c>
      <c r="E249" s="540"/>
      <c r="F249" s="541" t="str">
        <f t="shared" si="14"/>
        <v/>
      </c>
      <c r="G249" s="541"/>
      <c r="H249" s="541"/>
      <c r="I249" s="542"/>
      <c r="J249" s="543"/>
      <c r="K249" s="543"/>
      <c r="L249" s="543"/>
      <c r="M249" s="543"/>
      <c r="N249" s="544"/>
      <c r="O249" s="545" t="s">
        <v>10</v>
      </c>
      <c r="P249" s="544"/>
      <c r="Q249" s="546" t="s">
        <v>10</v>
      </c>
      <c r="R249" s="546"/>
      <c r="S249" s="547"/>
      <c r="T249" s="9"/>
      <c r="U249" s="9"/>
      <c r="V249" s="9"/>
      <c r="W249" s="9"/>
      <c r="X249" s="4"/>
      <c r="Y249" s="4"/>
      <c r="Z249" s="4"/>
      <c r="AA249" s="4"/>
      <c r="AB249" s="4"/>
      <c r="AC249" s="4"/>
      <c r="AD249" s="4"/>
      <c r="AE249" s="4"/>
      <c r="AF249" s="4"/>
      <c r="AG249" s="4"/>
      <c r="AH249" s="4"/>
      <c r="AI249" s="4"/>
      <c r="AJ249" s="4"/>
      <c r="AK249" s="4"/>
      <c r="AL249" s="4"/>
      <c r="AM249" s="4"/>
      <c r="AN249" s="4"/>
      <c r="AO249" s="4"/>
      <c r="AP249" s="4"/>
      <c r="AQ249" s="4"/>
      <c r="AR249" s="4"/>
      <c r="AS249" s="4"/>
    </row>
    <row r="250" spans="1:48" ht="15" hidden="1" customHeight="1">
      <c r="A250" s="4"/>
      <c r="B250" s="4"/>
      <c r="C250" s="4"/>
      <c r="D250" s="539">
        <f t="shared" si="13"/>
        <v>205</v>
      </c>
      <c r="E250" s="540"/>
      <c r="F250" s="541" t="str">
        <f t="shared" si="14"/>
        <v/>
      </c>
      <c r="G250" s="541"/>
      <c r="H250" s="541"/>
      <c r="I250" s="542"/>
      <c r="J250" s="543"/>
      <c r="K250" s="543"/>
      <c r="L250" s="543"/>
      <c r="M250" s="543"/>
      <c r="N250" s="544"/>
      <c r="O250" s="545" t="s">
        <v>10</v>
      </c>
      <c r="P250" s="544"/>
      <c r="Q250" s="546" t="s">
        <v>10</v>
      </c>
      <c r="R250" s="546"/>
      <c r="S250" s="547"/>
      <c r="T250" s="9"/>
      <c r="U250" s="9"/>
      <c r="V250" s="9"/>
      <c r="W250" s="9"/>
      <c r="X250" s="4"/>
      <c r="Y250" s="4"/>
      <c r="Z250" s="4"/>
      <c r="AA250" s="4"/>
      <c r="AB250" s="4"/>
      <c r="AC250" s="4"/>
      <c r="AD250" s="4"/>
      <c r="AE250" s="4"/>
      <c r="AF250" s="4"/>
      <c r="AG250" s="4"/>
      <c r="AH250" s="4"/>
      <c r="AI250" s="4"/>
      <c r="AJ250" s="4"/>
      <c r="AK250" s="4"/>
      <c r="AL250" s="4"/>
      <c r="AM250" s="4"/>
      <c r="AN250" s="4"/>
      <c r="AO250" s="4"/>
      <c r="AP250" s="4"/>
      <c r="AQ250" s="4"/>
      <c r="AR250" s="4"/>
      <c r="AS250" s="4"/>
    </row>
    <row r="251" spans="1:48" ht="15" hidden="1" customHeight="1">
      <c r="A251" s="4"/>
      <c r="B251" s="4"/>
      <c r="C251" s="4"/>
      <c r="D251" s="539">
        <f t="shared" si="13"/>
        <v>206</v>
      </c>
      <c r="E251" s="540"/>
      <c r="F251" s="541" t="str">
        <f t="shared" si="14"/>
        <v/>
      </c>
      <c r="G251" s="541"/>
      <c r="H251" s="541"/>
      <c r="I251" s="542"/>
      <c r="J251" s="543"/>
      <c r="K251" s="543"/>
      <c r="L251" s="543"/>
      <c r="M251" s="543"/>
      <c r="N251" s="544"/>
      <c r="O251" s="545" t="s">
        <v>10</v>
      </c>
      <c r="P251" s="544"/>
      <c r="Q251" s="546" t="s">
        <v>10</v>
      </c>
      <c r="R251" s="546"/>
      <c r="S251" s="547"/>
      <c r="T251" s="9"/>
      <c r="U251" s="9"/>
      <c r="V251" s="9"/>
      <c r="W251" s="9"/>
      <c r="X251" s="4"/>
      <c r="Y251" s="4"/>
      <c r="Z251" s="4"/>
      <c r="AA251" s="4"/>
      <c r="AB251" s="4"/>
      <c r="AC251" s="4"/>
      <c r="AD251" s="4"/>
      <c r="AE251" s="4"/>
      <c r="AF251" s="4"/>
      <c r="AG251" s="4"/>
      <c r="AH251" s="4"/>
      <c r="AI251" s="4"/>
      <c r="AJ251" s="4"/>
      <c r="AK251" s="4"/>
      <c r="AL251" s="4"/>
      <c r="AM251" s="4"/>
      <c r="AN251" s="4"/>
      <c r="AO251" s="4"/>
      <c r="AP251" s="4"/>
      <c r="AQ251" s="4"/>
      <c r="AR251" s="4"/>
      <c r="AS251" s="4"/>
    </row>
    <row r="252" spans="1:48" ht="15" hidden="1" customHeight="1">
      <c r="A252" s="4"/>
      <c r="B252" s="4"/>
      <c r="C252" s="4"/>
      <c r="D252" s="539">
        <f t="shared" si="13"/>
        <v>207</v>
      </c>
      <c r="E252" s="540"/>
      <c r="F252" s="541" t="str">
        <f t="shared" si="14"/>
        <v/>
      </c>
      <c r="G252" s="541"/>
      <c r="H252" s="541"/>
      <c r="I252" s="542"/>
      <c r="J252" s="543"/>
      <c r="K252" s="543"/>
      <c r="L252" s="543"/>
      <c r="M252" s="543"/>
      <c r="N252" s="544"/>
      <c r="O252" s="545" t="s">
        <v>10</v>
      </c>
      <c r="P252" s="544"/>
      <c r="Q252" s="546" t="s">
        <v>10</v>
      </c>
      <c r="R252" s="546"/>
      <c r="S252" s="547"/>
      <c r="T252" s="9"/>
      <c r="U252" s="9"/>
      <c r="V252" s="9"/>
      <c r="W252" s="9"/>
      <c r="X252" s="4"/>
      <c r="Y252" s="4"/>
      <c r="Z252" s="4"/>
      <c r="AA252" s="4"/>
      <c r="AB252" s="4"/>
      <c r="AC252" s="4"/>
      <c r="AD252" s="4"/>
      <c r="AE252" s="4"/>
      <c r="AF252" s="4"/>
      <c r="AG252" s="4"/>
      <c r="AH252" s="4"/>
      <c r="AI252" s="4"/>
      <c r="AJ252" s="4"/>
      <c r="AK252" s="4"/>
      <c r="AL252" s="4"/>
      <c r="AM252" s="4"/>
      <c r="AN252" s="4"/>
      <c r="AO252" s="4"/>
      <c r="AP252" s="4"/>
      <c r="AQ252" s="4"/>
      <c r="AR252" s="4"/>
      <c r="AS252" s="4"/>
    </row>
    <row r="253" spans="1:48" ht="15" hidden="1" customHeight="1">
      <c r="A253" s="4"/>
      <c r="B253" s="4"/>
      <c r="C253" s="4"/>
      <c r="D253" s="539">
        <f t="shared" si="13"/>
        <v>208</v>
      </c>
      <c r="E253" s="540"/>
      <c r="F253" s="541" t="str">
        <f t="shared" si="14"/>
        <v/>
      </c>
      <c r="G253" s="541"/>
      <c r="H253" s="541"/>
      <c r="I253" s="542"/>
      <c r="J253" s="543"/>
      <c r="K253" s="543"/>
      <c r="L253" s="543"/>
      <c r="M253" s="543"/>
      <c r="N253" s="544"/>
      <c r="O253" s="545" t="s">
        <v>10</v>
      </c>
      <c r="P253" s="544"/>
      <c r="Q253" s="546" t="s">
        <v>10</v>
      </c>
      <c r="R253" s="546"/>
      <c r="S253" s="547"/>
      <c r="T253" s="9"/>
      <c r="U253" s="9"/>
      <c r="V253" s="9"/>
      <c r="W253" s="9"/>
      <c r="X253" s="4"/>
      <c r="Y253" s="4"/>
      <c r="Z253" s="4"/>
      <c r="AA253" s="4"/>
      <c r="AB253" s="4"/>
      <c r="AC253" s="4"/>
      <c r="AD253" s="4"/>
      <c r="AE253" s="4"/>
      <c r="AF253" s="4"/>
      <c r="AG253" s="4"/>
      <c r="AH253" s="4"/>
      <c r="AI253" s="4"/>
      <c r="AJ253" s="4"/>
      <c r="AK253" s="4"/>
      <c r="AL253" s="4"/>
      <c r="AM253" s="4"/>
      <c r="AN253" s="4"/>
      <c r="AO253" s="4"/>
      <c r="AP253" s="4"/>
      <c r="AQ253" s="4"/>
      <c r="AR253" s="4"/>
      <c r="AS253" s="4"/>
    </row>
    <row r="254" spans="1:48" ht="15" hidden="1" customHeight="1">
      <c r="A254" s="4"/>
      <c r="B254" s="4"/>
      <c r="C254" s="4"/>
      <c r="D254" s="539">
        <f t="shared" si="13"/>
        <v>209</v>
      </c>
      <c r="E254" s="540"/>
      <c r="F254" s="541" t="str">
        <f t="shared" si="14"/>
        <v/>
      </c>
      <c r="G254" s="541"/>
      <c r="H254" s="541"/>
      <c r="I254" s="542"/>
      <c r="J254" s="543"/>
      <c r="K254" s="543"/>
      <c r="L254" s="543"/>
      <c r="M254" s="543"/>
      <c r="N254" s="544"/>
      <c r="O254" s="545" t="s">
        <v>10</v>
      </c>
      <c r="P254" s="544"/>
      <c r="Q254" s="598" t="s">
        <v>10</v>
      </c>
      <c r="R254" s="598"/>
      <c r="S254" s="599"/>
      <c r="T254" s="9"/>
      <c r="U254" s="9"/>
      <c r="V254" s="9"/>
      <c r="W254" s="9"/>
      <c r="X254" s="4"/>
      <c r="Y254" s="4"/>
      <c r="Z254" s="4"/>
      <c r="AA254" s="4"/>
      <c r="AB254" s="4"/>
      <c r="AC254" s="4"/>
      <c r="AD254" s="4"/>
      <c r="AE254" s="4"/>
      <c r="AF254" s="4"/>
      <c r="AG254" s="4"/>
      <c r="AH254" s="4"/>
      <c r="AI254" s="4"/>
      <c r="AJ254" s="4"/>
      <c r="AK254" s="4"/>
      <c r="AL254" s="4"/>
      <c r="AM254" s="4"/>
      <c r="AN254" s="4"/>
      <c r="AO254" s="4"/>
      <c r="AP254" s="4"/>
      <c r="AQ254" s="4"/>
      <c r="AR254" s="4"/>
      <c r="AS254" s="4"/>
    </row>
    <row r="255" spans="1:48" ht="15" hidden="1" customHeight="1" thickBot="1">
      <c r="A255" s="4"/>
      <c r="B255" s="4"/>
      <c r="C255" s="4"/>
      <c r="D255" s="559">
        <f t="shared" si="13"/>
        <v>210</v>
      </c>
      <c r="E255" s="560"/>
      <c r="F255" s="561" t="str">
        <f t="shared" si="14"/>
        <v/>
      </c>
      <c r="G255" s="561"/>
      <c r="H255" s="561"/>
      <c r="I255" s="562"/>
      <c r="J255" s="563"/>
      <c r="K255" s="563"/>
      <c r="L255" s="563"/>
      <c r="M255" s="563"/>
      <c r="N255" s="564"/>
      <c r="O255" s="565" t="s">
        <v>10</v>
      </c>
      <c r="P255" s="564"/>
      <c r="Q255" s="566" t="s">
        <v>10</v>
      </c>
      <c r="R255" s="566"/>
      <c r="S255" s="567"/>
      <c r="T255" s="9"/>
      <c r="U255" s="9"/>
      <c r="V255" s="9"/>
      <c r="W255" s="9"/>
      <c r="X255" s="4"/>
      <c r="Y255" s="4"/>
      <c r="Z255" s="4"/>
      <c r="AA255" s="4"/>
      <c r="AB255" s="4"/>
      <c r="AC255" s="4"/>
      <c r="AD255" s="4"/>
      <c r="AE255" s="4"/>
      <c r="AF255" s="4"/>
      <c r="AG255" s="4"/>
      <c r="AH255" s="4"/>
      <c r="AI255" s="4"/>
      <c r="AJ255" s="4"/>
      <c r="AK255" s="4"/>
      <c r="AL255" s="4"/>
      <c r="AM255" s="4"/>
      <c r="AN255" s="4"/>
      <c r="AO255" s="4"/>
      <c r="AP255" s="4"/>
      <c r="AQ255" s="4"/>
      <c r="AR255" s="4"/>
      <c r="AS255" s="4"/>
      <c r="AU255" s="264"/>
    </row>
    <row r="256" spans="1:48" ht="15" customHeight="1" thickBo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9"/>
      <c r="AU256" s="51"/>
      <c r="AV256" s="63"/>
    </row>
    <row r="257" spans="1:61" ht="20" customHeight="1" thickBot="1">
      <c r="A257" s="4"/>
      <c r="B257" s="57" t="s">
        <v>152</v>
      </c>
      <c r="C257" s="4"/>
      <c r="D257" s="4"/>
      <c r="E257" s="5"/>
      <c r="F257" s="4"/>
      <c r="G257" s="604">
        <f>COUNTA(I46:I255)</f>
        <v>0</v>
      </c>
      <c r="H257" s="605"/>
      <c r="I257" s="605"/>
      <c r="J257" s="605"/>
      <c r="K257" s="32" t="s">
        <v>153</v>
      </c>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330"/>
      <c r="AT257" s="50"/>
      <c r="AU257" s="51"/>
      <c r="AV257" s="63"/>
    </row>
    <row r="258" spans="1:61" ht="15" customHeight="1">
      <c r="A258" s="4"/>
      <c r="B258" s="57"/>
      <c r="C258" s="4"/>
      <c r="D258" s="4"/>
      <c r="E258" s="4"/>
      <c r="F258" s="4"/>
      <c r="G258" s="8" t="s">
        <v>154</v>
      </c>
      <c r="H258" s="9"/>
      <c r="I258" s="9"/>
      <c r="J258" s="9"/>
      <c r="K258" s="7"/>
      <c r="L258" s="6"/>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58"/>
      <c r="AT258" s="50"/>
      <c r="AU258" s="51"/>
      <c r="AV258" s="63"/>
    </row>
    <row r="259" spans="1:61" ht="1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58"/>
      <c r="AT259" s="62"/>
      <c r="AU259" s="51"/>
      <c r="AV259" s="62"/>
    </row>
    <row r="260" spans="1:61" ht="15" customHeight="1" thickBot="1">
      <c r="A260" s="4"/>
      <c r="B260" s="57" t="s">
        <v>957</v>
      </c>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61"/>
      <c r="AT260" s="62"/>
      <c r="AU260" s="51"/>
      <c r="AV260" s="64"/>
    </row>
    <row r="261" spans="1:61" ht="20" customHeight="1" thickTop="1" thickBot="1">
      <c r="A261" s="4"/>
      <c r="B261" s="606"/>
      <c r="C261" s="606"/>
      <c r="D261" s="606"/>
      <c r="E261" s="606"/>
      <c r="F261" s="600" t="str">
        <f>IF(I261="※リストから選択して下さい","【※選択】","【入力済】")</f>
        <v>【※選択】</v>
      </c>
      <c r="G261" s="600"/>
      <c r="H261" s="600"/>
      <c r="I261" s="607" t="s">
        <v>9</v>
      </c>
      <c r="J261" s="608"/>
      <c r="K261" s="608"/>
      <c r="L261" s="608"/>
      <c r="M261" s="608"/>
      <c r="N261" s="608"/>
      <c r="O261" s="10" t="s">
        <v>153</v>
      </c>
      <c r="P261" s="25" t="s">
        <v>958</v>
      </c>
      <c r="Q261" s="25"/>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61"/>
      <c r="AT261" s="62"/>
      <c r="AU261" s="51"/>
    </row>
    <row r="262" spans="1:61" ht="5.25" customHeight="1" thickTop="1">
      <c r="A262" s="4"/>
      <c r="B262" s="30"/>
      <c r="C262" s="30"/>
      <c r="D262" s="30"/>
      <c r="E262" s="30"/>
      <c r="F262" s="9"/>
      <c r="G262" s="9"/>
      <c r="H262" s="9"/>
      <c r="I262" s="263"/>
      <c r="J262" s="263"/>
      <c r="K262" s="263"/>
      <c r="L262" s="263"/>
      <c r="M262" s="263"/>
      <c r="N262" s="263"/>
      <c r="O262" s="7"/>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58"/>
      <c r="AT262" s="62"/>
      <c r="AU262" s="51"/>
    </row>
    <row r="263" spans="1:61">
      <c r="A263" s="4"/>
      <c r="B263" s="30"/>
      <c r="C263" s="30"/>
      <c r="D263" s="30"/>
      <c r="E263" s="600"/>
      <c r="F263" s="600"/>
      <c r="G263" s="600"/>
      <c r="H263" s="600"/>
      <c r="I263" s="31" t="s">
        <v>156</v>
      </c>
      <c r="J263" s="31"/>
      <c r="K263" s="31"/>
      <c r="L263" s="31"/>
      <c r="M263" s="31"/>
      <c r="N263" s="31"/>
      <c r="O263" s="31"/>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59"/>
      <c r="AT263" s="64"/>
      <c r="AU263" s="51"/>
    </row>
    <row r="264" spans="1:61" ht="15">
      <c r="A264" s="4"/>
      <c r="B264" s="4"/>
      <c r="C264" s="4"/>
      <c r="D264" s="4"/>
      <c r="E264" s="4">
        <v>1</v>
      </c>
      <c r="F264" s="600" t="str">
        <f>IF($I$261="※リストから選択して下さい","-",IF($I$261&lt;E264,"入力不要",IF(I264="","【※入力】","【入力済】")))</f>
        <v>-</v>
      </c>
      <c r="G264" s="600"/>
      <c r="H264" s="600"/>
      <c r="I264" s="601"/>
      <c r="J264" s="602"/>
      <c r="K264" s="602"/>
      <c r="L264" s="602"/>
      <c r="M264" s="602"/>
      <c r="N264" s="602"/>
      <c r="O264" s="603"/>
      <c r="P264" s="4"/>
      <c r="Q264" s="4"/>
      <c r="R264" s="4"/>
      <c r="S264" s="4"/>
      <c r="T264" s="4"/>
      <c r="U264" s="4"/>
      <c r="V264" s="4"/>
      <c r="W264" s="4"/>
      <c r="X264" s="4"/>
      <c r="Y264" s="4"/>
      <c r="Z264" s="4"/>
      <c r="AA264" s="4"/>
      <c r="AB264" s="4"/>
      <c r="AC264" s="66"/>
      <c r="AD264" s="58"/>
      <c r="AE264" s="58"/>
      <c r="AF264" s="58"/>
      <c r="AG264" s="58"/>
      <c r="AH264" s="58"/>
      <c r="AI264" s="58"/>
      <c r="AJ264" s="58"/>
      <c r="AK264" s="58"/>
      <c r="AL264" s="58"/>
      <c r="AM264" s="58"/>
      <c r="AN264" s="58"/>
      <c r="AO264" s="58"/>
      <c r="AP264" s="58"/>
      <c r="AQ264" s="58"/>
      <c r="AR264" s="58"/>
      <c r="AS264" s="59"/>
      <c r="AT264" s="262"/>
      <c r="AU264" s="51"/>
      <c r="AX264" s="63"/>
      <c r="AY264" s="63"/>
      <c r="AZ264" s="63"/>
      <c r="BA264" s="63"/>
      <c r="BB264" s="63"/>
      <c r="BC264" s="63"/>
      <c r="BD264" s="63"/>
      <c r="BE264" s="63"/>
      <c r="BF264" s="63"/>
      <c r="BG264" s="63"/>
      <c r="BH264" s="63"/>
      <c r="BI264" s="63"/>
    </row>
    <row r="265" spans="1:61" ht="15">
      <c r="A265" s="4"/>
      <c r="B265" s="4"/>
      <c r="C265" s="4"/>
      <c r="D265" s="4"/>
      <c r="E265" s="4">
        <v>2</v>
      </c>
      <c r="F265" s="600" t="str">
        <f>IF($I$261="※リストから選択して下さい","-",IF($I$261&lt;E265,"入力不要",IF(I265="","【※入力】","【入力済】")))</f>
        <v>-</v>
      </c>
      <c r="G265" s="600"/>
      <c r="H265" s="600"/>
      <c r="I265" s="601"/>
      <c r="J265" s="602"/>
      <c r="K265" s="602"/>
      <c r="L265" s="602"/>
      <c r="M265" s="602"/>
      <c r="N265" s="602"/>
      <c r="O265" s="603"/>
      <c r="P265" s="4"/>
      <c r="Q265" s="4"/>
      <c r="R265" s="4"/>
      <c r="S265" s="4" t="s">
        <v>1072</v>
      </c>
      <c r="T265" s="4"/>
      <c r="U265" s="4"/>
      <c r="V265" s="4"/>
      <c r="W265" s="4"/>
      <c r="X265" s="4"/>
      <c r="Y265" s="4"/>
      <c r="Z265" s="4"/>
      <c r="AA265" s="4"/>
      <c r="AB265" s="4"/>
      <c r="AC265" s="66"/>
      <c r="AD265" s="58"/>
      <c r="AE265" s="59"/>
      <c r="AF265" s="59"/>
      <c r="AG265" s="59"/>
      <c r="AH265" s="59"/>
      <c r="AI265" s="59"/>
      <c r="AJ265" s="59"/>
      <c r="AK265" s="59"/>
      <c r="AL265" s="59"/>
      <c r="AM265" s="59"/>
      <c r="AN265" s="59"/>
      <c r="AO265" s="59"/>
      <c r="AP265" s="59"/>
      <c r="AQ265" s="59"/>
      <c r="AR265" s="59"/>
      <c r="AS265" s="59"/>
      <c r="AT265" s="262"/>
      <c r="AU265" s="51"/>
      <c r="AX265" s="63"/>
      <c r="AY265" s="63"/>
      <c r="AZ265" s="63"/>
      <c r="BA265" s="63"/>
      <c r="BB265" s="63"/>
      <c r="BC265" s="63"/>
      <c r="BD265" s="63"/>
      <c r="BE265" s="63"/>
      <c r="BF265" s="63"/>
      <c r="BG265" s="63"/>
      <c r="BH265" s="63"/>
      <c r="BI265" s="63"/>
    </row>
    <row r="266" spans="1:61">
      <c r="A266" s="4"/>
      <c r="B266" s="4"/>
      <c r="C266" s="4"/>
      <c r="D266" s="4"/>
      <c r="E266" s="4">
        <v>3</v>
      </c>
      <c r="F266" s="600" t="str">
        <f>IF($I$261="※リストから選択して下さい","-",IF($I$261&lt;E266,"入力不要",IF(I266="","【※入力】","【入力済】")))</f>
        <v>-</v>
      </c>
      <c r="G266" s="600"/>
      <c r="H266" s="600"/>
      <c r="I266" s="601"/>
      <c r="J266" s="602"/>
      <c r="K266" s="602"/>
      <c r="L266" s="602"/>
      <c r="M266" s="602"/>
      <c r="N266" s="602"/>
      <c r="O266" s="603"/>
      <c r="P266" s="4"/>
      <c r="Q266" s="4"/>
      <c r="R266" s="4"/>
      <c r="S266" s="4"/>
      <c r="T266" s="4"/>
      <c r="U266" s="4"/>
      <c r="V266" s="4"/>
      <c r="W266" s="4"/>
      <c r="X266" s="4"/>
      <c r="Y266" s="4"/>
      <c r="Z266" s="4"/>
      <c r="AA266" s="4"/>
      <c r="AB266" s="4"/>
      <c r="AC266" s="66"/>
      <c r="AD266" s="58"/>
      <c r="AE266" s="58"/>
      <c r="AF266" s="58"/>
      <c r="AG266" s="58"/>
      <c r="AH266" s="58"/>
      <c r="AI266" s="58"/>
      <c r="AJ266" s="58"/>
      <c r="AK266" s="58"/>
      <c r="AL266" s="58"/>
      <c r="AM266" s="58"/>
      <c r="AN266" s="58"/>
      <c r="AO266" s="58"/>
      <c r="AP266" s="58"/>
      <c r="AQ266" s="58"/>
      <c r="AR266" s="58"/>
      <c r="AS266" s="58"/>
      <c r="AU266" s="51"/>
      <c r="AV266" s="3"/>
      <c r="AX266" s="63"/>
      <c r="AY266" s="63"/>
      <c r="AZ266" s="63"/>
      <c r="BA266" s="63"/>
      <c r="BB266" s="63"/>
      <c r="BC266" s="63"/>
      <c r="BD266" s="63"/>
      <c r="BE266" s="63"/>
      <c r="BF266" s="63"/>
      <c r="BG266" s="63"/>
      <c r="BH266" s="63"/>
      <c r="BI266" s="63"/>
    </row>
    <row r="267" spans="1:61">
      <c r="A267" s="4"/>
      <c r="B267" s="4"/>
      <c r="C267" s="4"/>
      <c r="D267" s="4"/>
      <c r="E267" s="4">
        <v>4</v>
      </c>
      <c r="F267" s="600" t="str">
        <f>IF($I$261="※リストから選択して下さい","-",IF($I$261&lt;E267,"入力不要",IF(I267="","【※入力】","【入力済】")))</f>
        <v>-</v>
      </c>
      <c r="G267" s="600"/>
      <c r="H267" s="600"/>
      <c r="I267" s="601"/>
      <c r="J267" s="602"/>
      <c r="K267" s="602"/>
      <c r="L267" s="602"/>
      <c r="M267" s="602"/>
      <c r="N267" s="602"/>
      <c r="O267" s="603"/>
      <c r="P267" s="4"/>
      <c r="Q267" s="4"/>
      <c r="R267" s="4"/>
      <c r="S267" s="4"/>
      <c r="T267" s="4"/>
      <c r="U267" s="4"/>
      <c r="V267" s="4"/>
      <c r="W267" s="4"/>
      <c r="X267" s="4"/>
      <c r="Y267" s="4"/>
      <c r="Z267" s="4"/>
      <c r="AA267" s="4"/>
      <c r="AB267" s="4"/>
      <c r="AC267" s="66"/>
      <c r="AD267" s="60"/>
      <c r="AE267" s="60"/>
      <c r="AF267" s="60"/>
      <c r="AG267" s="60"/>
      <c r="AH267" s="60"/>
      <c r="AI267" s="60"/>
      <c r="AJ267" s="60"/>
      <c r="AK267" s="60"/>
      <c r="AL267" s="60"/>
      <c r="AM267" s="60"/>
      <c r="AN267" s="60"/>
      <c r="AO267" s="60"/>
      <c r="AP267" s="60"/>
      <c r="AQ267" s="60"/>
      <c r="AR267" s="60"/>
      <c r="AS267" s="60"/>
      <c r="AU267" s="51"/>
      <c r="AW267" s="63"/>
      <c r="AX267" s="62"/>
      <c r="AY267" s="62"/>
      <c r="AZ267" s="62"/>
      <c r="BA267" s="62"/>
      <c r="BB267" s="62"/>
      <c r="BC267" s="62"/>
      <c r="BD267" s="62"/>
      <c r="BE267" s="62"/>
      <c r="BF267" s="62"/>
      <c r="BG267" s="62"/>
      <c r="BH267" s="62"/>
      <c r="BI267" s="62"/>
    </row>
    <row r="268" spans="1:61">
      <c r="A268" s="4"/>
      <c r="B268" s="4"/>
      <c r="C268" s="4"/>
      <c r="D268" s="4"/>
      <c r="E268" s="4">
        <v>5</v>
      </c>
      <c r="F268" s="600" t="str">
        <f>IF($I$261="※リストから選択して下さい","-",IF($I$261&lt;E268,"入力不要",IF(I268="","【※入力】","【入力済】")))</f>
        <v>-</v>
      </c>
      <c r="G268" s="600"/>
      <c r="H268" s="600"/>
      <c r="I268" s="601"/>
      <c r="J268" s="602"/>
      <c r="K268" s="602"/>
      <c r="L268" s="602"/>
      <c r="M268" s="602"/>
      <c r="N268" s="602"/>
      <c r="O268" s="603"/>
      <c r="P268" s="4"/>
      <c r="Q268" s="4"/>
      <c r="R268" s="4"/>
      <c r="S268" s="4"/>
      <c r="T268" s="4"/>
      <c r="U268" s="4"/>
      <c r="V268" s="4"/>
      <c r="W268" s="4"/>
      <c r="X268" s="4"/>
      <c r="Y268" s="4"/>
      <c r="Z268" s="4"/>
      <c r="AA268" s="4"/>
      <c r="AB268" s="4"/>
      <c r="AC268" s="67"/>
      <c r="AD268" s="4"/>
      <c r="AE268" s="65"/>
      <c r="AF268" s="4"/>
      <c r="AG268" s="4"/>
      <c r="AH268" s="4"/>
      <c r="AI268" s="4"/>
      <c r="AJ268" s="4"/>
      <c r="AK268" s="4"/>
      <c r="AL268" s="4"/>
      <c r="AM268" s="4"/>
      <c r="AN268" s="4"/>
      <c r="AO268" s="4"/>
      <c r="AP268" s="4"/>
      <c r="AQ268" s="4"/>
      <c r="AR268" s="4"/>
      <c r="AS268" s="4"/>
      <c r="AU268" s="51"/>
      <c r="AW268" s="63"/>
      <c r="AX268" s="64"/>
      <c r="AY268" s="64"/>
      <c r="AZ268" s="64"/>
      <c r="BA268" s="64"/>
      <c r="BB268" s="64"/>
      <c r="BC268" s="64"/>
      <c r="BD268" s="64"/>
      <c r="BE268" s="64"/>
      <c r="BF268" s="64"/>
      <c r="BG268" s="64"/>
      <c r="BH268" s="64"/>
      <c r="BI268" s="64"/>
    </row>
    <row r="269" spans="1:61" ht="14"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66"/>
      <c r="AD269" s="4"/>
      <c r="AE269" s="4"/>
      <c r="AF269" s="4"/>
      <c r="AG269" s="4"/>
      <c r="AH269" s="4"/>
      <c r="AI269" s="4"/>
      <c r="AJ269" s="4"/>
      <c r="AK269" s="4"/>
      <c r="AL269" s="4"/>
      <c r="AM269" s="4"/>
      <c r="AN269" s="4"/>
      <c r="AO269" s="4"/>
      <c r="AP269" s="4"/>
      <c r="AQ269" s="4"/>
      <c r="AR269" s="4"/>
      <c r="AS269" s="4"/>
      <c r="AU269" s="51"/>
      <c r="AW269" s="63"/>
    </row>
    <row r="270" spans="1:61" ht="15">
      <c r="A270" s="4"/>
      <c r="B270" s="265" t="s">
        <v>157</v>
      </c>
      <c r="C270" s="4"/>
      <c r="D270" s="4"/>
      <c r="E270" s="4"/>
      <c r="F270" s="4"/>
      <c r="G270" s="4" t="s">
        <v>1247</v>
      </c>
      <c r="H270" s="327"/>
      <c r="I270" s="327"/>
      <c r="J270" s="327"/>
      <c r="K270" s="327"/>
      <c r="L270" s="327"/>
      <c r="M270" s="327"/>
      <c r="N270" s="327"/>
      <c r="O270" s="327"/>
      <c r="P270" s="327"/>
      <c r="Q270" s="327"/>
      <c r="R270" s="327"/>
      <c r="S270" s="327"/>
      <c r="T270" s="327"/>
      <c r="U270" s="327"/>
      <c r="V270" s="327"/>
      <c r="W270" s="327"/>
      <c r="X270" s="327"/>
      <c r="Y270" s="327"/>
      <c r="Z270" s="327"/>
      <c r="AA270" s="261"/>
      <c r="AB270" s="261"/>
      <c r="AC270" s="4"/>
      <c r="AD270" s="261" t="s">
        <v>1061</v>
      </c>
      <c r="AE270" s="327"/>
      <c r="AF270" s="327"/>
      <c r="AG270" s="327"/>
      <c r="AH270" s="327"/>
      <c r="AI270" s="327"/>
      <c r="AJ270" s="327"/>
      <c r="AK270" s="327"/>
      <c r="AL270" s="327"/>
      <c r="AM270" s="327"/>
      <c r="AN270" s="327"/>
      <c r="AO270" s="327"/>
      <c r="AP270" s="327"/>
      <c r="AQ270" s="327"/>
      <c r="AR270" s="327"/>
      <c r="AS270" s="327"/>
      <c r="AU270" s="51"/>
      <c r="AW270" s="62"/>
    </row>
    <row r="271" spans="1:61" ht="15">
      <c r="A271" s="4"/>
      <c r="B271" s="265"/>
      <c r="C271" s="4"/>
      <c r="D271" s="4"/>
      <c r="E271" s="4"/>
      <c r="F271" s="4"/>
      <c r="G271" s="261" t="s">
        <v>1296</v>
      </c>
      <c r="H271" s="261"/>
      <c r="I271" s="261"/>
      <c r="J271" s="261"/>
      <c r="K271" s="261"/>
      <c r="L271" s="261"/>
      <c r="M271" s="261"/>
      <c r="N271" s="261"/>
      <c r="O271" s="261"/>
      <c r="P271" s="261"/>
      <c r="Q271" s="261"/>
      <c r="R271" s="261"/>
      <c r="S271" s="261"/>
      <c r="T271" s="261"/>
      <c r="U271" s="261"/>
      <c r="V271" s="261"/>
      <c r="W271" s="261"/>
      <c r="X271" s="261"/>
      <c r="Y271" s="261"/>
      <c r="Z271" s="261"/>
      <c r="AA271" s="4"/>
      <c r="AB271" s="4"/>
      <c r="AC271" s="4"/>
      <c r="AD271" s="4" t="s">
        <v>1063</v>
      </c>
      <c r="AE271" s="261"/>
      <c r="AF271" s="261"/>
      <c r="AG271" s="261"/>
      <c r="AH271" s="261"/>
      <c r="AI271" s="261"/>
      <c r="AJ271" s="261"/>
      <c r="AK271" s="261"/>
      <c r="AL271" s="261"/>
      <c r="AM271" s="261"/>
      <c r="AN271" s="261"/>
      <c r="AO271" s="261"/>
      <c r="AP271" s="261"/>
      <c r="AQ271" s="261"/>
      <c r="AR271" s="261"/>
      <c r="AS271" s="261"/>
      <c r="AU271" s="51"/>
      <c r="AW271" s="64"/>
    </row>
    <row r="272" spans="1:61" ht="15" customHeight="1" thickBot="1">
      <c r="A272" s="4"/>
      <c r="B272" s="30"/>
      <c r="C272" s="30"/>
      <c r="D272" s="30"/>
      <c r="E272" s="30"/>
      <c r="F272" s="9"/>
      <c r="G272" s="261"/>
      <c r="H272" s="9"/>
      <c r="I272" s="33"/>
      <c r="J272" s="33"/>
      <c r="K272" s="33"/>
      <c r="L272" s="33"/>
      <c r="M272" s="33"/>
      <c r="N272" s="33"/>
      <c r="O272" s="33"/>
      <c r="P272" s="4"/>
      <c r="Q272" s="4"/>
      <c r="R272" s="4"/>
      <c r="S272" s="4"/>
      <c r="T272" s="4"/>
      <c r="U272" s="4"/>
      <c r="V272" s="4"/>
      <c r="W272" s="4"/>
      <c r="X272" s="4"/>
      <c r="Y272" s="4"/>
      <c r="Z272" s="4"/>
      <c r="AA272" s="4"/>
      <c r="AB272" s="4"/>
      <c r="AC272" s="4"/>
      <c r="AD272" s="4" t="s">
        <v>1062</v>
      </c>
      <c r="AE272" s="4"/>
      <c r="AF272" s="4"/>
      <c r="AG272" s="4"/>
      <c r="AH272" s="4"/>
      <c r="AI272" s="4"/>
      <c r="AJ272" s="4"/>
      <c r="AK272" s="4"/>
      <c r="AL272" s="4"/>
      <c r="AM272" s="4"/>
      <c r="AN272" s="4"/>
      <c r="AO272" s="4"/>
      <c r="AP272" s="4"/>
      <c r="AQ272" s="4"/>
      <c r="AR272" s="4"/>
      <c r="AS272" s="4"/>
      <c r="AT272" s="264"/>
      <c r="AU272" s="51"/>
    </row>
    <row r="273" spans="1:47" ht="15" customHeight="1" thickBot="1">
      <c r="A273" s="4"/>
      <c r="B273" s="606" t="s">
        <v>159</v>
      </c>
      <c r="C273" s="606"/>
      <c r="D273" s="606"/>
      <c r="E273" s="606"/>
      <c r="F273" s="394" t="s">
        <v>1251</v>
      </c>
      <c r="G273" s="4"/>
      <c r="H273" s="4"/>
      <c r="I273" s="4"/>
      <c r="J273" s="4"/>
      <c r="K273" s="4"/>
      <c r="L273" s="4"/>
      <c r="M273" s="621">
        <f>G257+COUNTA(I264:O268)</f>
        <v>0</v>
      </c>
      <c r="N273" s="622"/>
      <c r="O273" s="4" t="s">
        <v>1248</v>
      </c>
      <c r="P273" s="4"/>
      <c r="Q273" s="4"/>
      <c r="R273" s="5"/>
      <c r="S273" s="5"/>
      <c r="T273" s="393"/>
      <c r="U273" s="5" t="s">
        <v>1249</v>
      </c>
      <c r="V273" s="623">
        <f>M273*1100+10000</f>
        <v>10000</v>
      </c>
      <c r="W273" s="624"/>
      <c r="X273" s="625"/>
      <c r="Y273" s="4" t="s">
        <v>160</v>
      </c>
      <c r="Z273" s="4"/>
      <c r="AA273" s="4"/>
      <c r="AB273" s="4"/>
      <c r="AC273" s="4"/>
      <c r="AD273" s="4"/>
      <c r="AE273" s="4"/>
      <c r="AF273" s="4"/>
      <c r="AG273" s="4"/>
      <c r="AH273" s="4"/>
      <c r="AI273" s="4"/>
      <c r="AJ273" s="4"/>
      <c r="AK273" s="4"/>
      <c r="AL273" s="4"/>
      <c r="AM273" s="4"/>
      <c r="AN273" s="4"/>
      <c r="AO273" s="4"/>
      <c r="AP273" s="4"/>
      <c r="AQ273" s="4"/>
      <c r="AR273" s="4"/>
      <c r="AS273" s="4"/>
      <c r="AT273" s="51"/>
      <c r="AU273" s="51"/>
    </row>
    <row r="274" spans="1:47">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51"/>
      <c r="AU274" s="51"/>
    </row>
    <row r="275" spans="1:47" ht="10.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51"/>
      <c r="AU275" s="51"/>
    </row>
    <row r="276" spans="1:47" ht="28">
      <c r="A276" s="68" t="s">
        <v>1144</v>
      </c>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51"/>
      <c r="AU276" s="51"/>
    </row>
    <row r="277" spans="1:47" ht="27.75" customHeight="1" thickBot="1">
      <c r="A277" s="15"/>
      <c r="B277" s="15"/>
      <c r="C277" s="15"/>
      <c r="D277" s="15"/>
      <c r="E277" s="15"/>
      <c r="F277" s="15"/>
      <c r="G277" s="15"/>
      <c r="H277" s="15"/>
      <c r="I277" s="15"/>
      <c r="J277" s="15"/>
      <c r="K277" s="15"/>
      <c r="L277" s="15"/>
      <c r="M277" s="15"/>
      <c r="N277" s="15"/>
      <c r="O277" s="15"/>
      <c r="P277" s="15"/>
      <c r="Q277" s="15"/>
      <c r="R277" s="15"/>
      <c r="S277" s="15"/>
      <c r="T277" s="347" t="s">
        <v>1145</v>
      </c>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51"/>
      <c r="AU277" s="51"/>
    </row>
    <row r="278" spans="1:47" ht="20" customHeight="1" thickTop="1" thickBot="1">
      <c r="A278" s="15"/>
      <c r="B278" s="266" t="s">
        <v>161</v>
      </c>
      <c r="C278" s="15"/>
      <c r="D278" s="15"/>
      <c r="E278" s="15"/>
      <c r="F278" s="492" t="str">
        <f>IF(I278="※リストから選択して下さい","【※選択】","【入力済】")</f>
        <v>【※選択】</v>
      </c>
      <c r="G278" s="492"/>
      <c r="H278" s="492"/>
      <c r="I278" s="618" t="s">
        <v>9</v>
      </c>
      <c r="J278" s="619"/>
      <c r="K278" s="619"/>
      <c r="L278" s="619"/>
      <c r="M278" s="619"/>
      <c r="N278" s="619"/>
      <c r="O278" s="620"/>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267"/>
      <c r="AN278" s="267"/>
      <c r="AO278" s="267"/>
      <c r="AP278" s="616" t="str">
        <f>I278&amp;"目"</f>
        <v>※リストから選択して下さい目</v>
      </c>
      <c r="AQ278" s="616"/>
      <c r="AR278" s="616"/>
      <c r="AS278" s="616"/>
      <c r="AT278" s="51"/>
      <c r="AU278" s="51"/>
    </row>
    <row r="279" spans="1:47" ht="15" thickTop="1">
      <c r="A279" s="15"/>
      <c r="B279" s="15"/>
      <c r="C279" s="56" t="s">
        <v>979</v>
      </c>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267"/>
      <c r="AN279" s="267"/>
      <c r="AO279" s="267"/>
      <c r="AP279" s="48"/>
      <c r="AQ279" s="48"/>
      <c r="AR279" s="48"/>
      <c r="AS279" s="48"/>
      <c r="AT279" s="51"/>
      <c r="AU279" s="51"/>
    </row>
    <row r="280" spans="1:47">
      <c r="A280" s="15"/>
      <c r="B280" s="15"/>
      <c r="C280" s="56" t="s">
        <v>959</v>
      </c>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267"/>
      <c r="AN280" s="267"/>
      <c r="AO280" s="267"/>
      <c r="AP280" s="48"/>
      <c r="AQ280" s="48"/>
      <c r="AR280" s="48"/>
      <c r="AS280" s="48"/>
      <c r="AT280" s="51"/>
      <c r="AU280" s="51"/>
    </row>
    <row r="281" spans="1:47" ht="30" customHeight="1">
      <c r="A281" s="15"/>
      <c r="B281" s="15"/>
      <c r="C281" s="617" t="s">
        <v>960</v>
      </c>
      <c r="D281" s="617"/>
      <c r="E281" s="617"/>
      <c r="F281" s="617"/>
      <c r="G281" s="617"/>
      <c r="H281" s="617"/>
      <c r="I281" s="617"/>
      <c r="J281" s="617"/>
      <c r="K281" s="617"/>
      <c r="L281" s="617"/>
      <c r="M281" s="617"/>
      <c r="N281" s="617"/>
      <c r="O281" s="617"/>
      <c r="P281" s="617"/>
      <c r="Q281" s="617"/>
      <c r="R281" s="617"/>
      <c r="S281" s="617"/>
      <c r="T281" s="617"/>
      <c r="U281" s="617"/>
      <c r="V281" s="617"/>
      <c r="W281" s="617"/>
      <c r="X281" s="617"/>
      <c r="Y281" s="617"/>
      <c r="Z281" s="617"/>
      <c r="AA281" s="617"/>
      <c r="AB281" s="617"/>
      <c r="AC281" s="617"/>
      <c r="AD281" s="617"/>
      <c r="AE281" s="617"/>
      <c r="AF281" s="617"/>
      <c r="AG281" s="617"/>
      <c r="AH281" s="617"/>
      <c r="AI281" s="617"/>
      <c r="AJ281" s="617"/>
      <c r="AK281" s="617"/>
      <c r="AL281" s="617"/>
      <c r="AM281" s="267"/>
      <c r="AN281" s="267"/>
      <c r="AO281" s="267"/>
      <c r="AP281" s="48"/>
      <c r="AQ281" s="48"/>
      <c r="AR281" s="48"/>
      <c r="AS281" s="48"/>
      <c r="AT281" s="51"/>
      <c r="AU281" s="51"/>
    </row>
    <row r="282" spans="1:47" ht="15" customHeight="1">
      <c r="A282" s="15"/>
      <c r="B282" s="15"/>
      <c r="C282" s="15"/>
      <c r="D282" s="15"/>
      <c r="E282" s="15"/>
      <c r="F282" s="502" t="s">
        <v>162</v>
      </c>
      <c r="G282" s="502"/>
      <c r="H282" s="502"/>
      <c r="I282" s="503" t="s">
        <v>163</v>
      </c>
      <c r="J282" s="504"/>
      <c r="K282" s="504"/>
      <c r="L282" s="504"/>
      <c r="M282" s="504"/>
      <c r="N282" s="504"/>
      <c r="O282" s="504"/>
      <c r="P282" s="504"/>
      <c r="Q282" s="504"/>
      <c r="R282" s="504"/>
      <c r="S282" s="504"/>
      <c r="T282" s="504"/>
      <c r="U282" s="504"/>
      <c r="V282" s="504"/>
      <c r="W282" s="504"/>
      <c r="X282" s="504"/>
      <c r="Y282" s="504" t="s">
        <v>164</v>
      </c>
      <c r="Z282" s="504"/>
      <c r="AA282" s="504"/>
      <c r="AB282" s="504"/>
      <c r="AC282" s="504"/>
      <c r="AD282" s="504"/>
      <c r="AE282" s="504"/>
      <c r="AF282" s="504" t="s">
        <v>165</v>
      </c>
      <c r="AG282" s="504"/>
      <c r="AH282" s="504"/>
      <c r="AI282" s="504"/>
      <c r="AJ282" s="504"/>
      <c r="AK282" s="504"/>
      <c r="AL282" s="505"/>
      <c r="AM282" s="267"/>
      <c r="AN282" s="267"/>
      <c r="AO282" s="267"/>
      <c r="AP282" s="48"/>
      <c r="AQ282" s="48"/>
      <c r="AR282" s="48"/>
      <c r="AS282" s="48"/>
      <c r="AT282" s="51"/>
      <c r="AU282" s="51"/>
    </row>
    <row r="283" spans="1:47" ht="20" customHeight="1" thickBot="1">
      <c r="A283" s="15"/>
      <c r="B283" s="15"/>
      <c r="C283" s="15"/>
      <c r="D283" s="260"/>
      <c r="E283" s="260"/>
      <c r="F283" s="506" t="str">
        <f>IF(AS283=1,IF(AR283&gt;0,"【※入力】","【入力済】"),"入力不要")</f>
        <v>入力不要</v>
      </c>
      <c r="G283" s="507"/>
      <c r="H283" s="508"/>
      <c r="I283" s="509"/>
      <c r="J283" s="510"/>
      <c r="K283" s="510"/>
      <c r="L283" s="510"/>
      <c r="M283" s="510"/>
      <c r="N283" s="510"/>
      <c r="O283" s="510"/>
      <c r="P283" s="510"/>
      <c r="Q283" s="510"/>
      <c r="R283" s="510"/>
      <c r="S283" s="510"/>
      <c r="T283" s="511"/>
      <c r="U283" s="511"/>
      <c r="V283" s="511"/>
      <c r="W283" s="511"/>
      <c r="X283" s="511"/>
      <c r="Y283" s="511"/>
      <c r="Z283" s="511"/>
      <c r="AA283" s="511"/>
      <c r="AB283" s="511"/>
      <c r="AC283" s="511"/>
      <c r="AD283" s="510"/>
      <c r="AE283" s="510"/>
      <c r="AF283" s="510"/>
      <c r="AG283" s="510"/>
      <c r="AH283" s="510"/>
      <c r="AI283" s="510"/>
      <c r="AJ283" s="510"/>
      <c r="AK283" s="510"/>
      <c r="AL283" s="609"/>
      <c r="AM283" s="267"/>
      <c r="AN283" s="267"/>
      <c r="AO283" s="267"/>
      <c r="AP283" s="48"/>
      <c r="AQ283" s="48"/>
      <c r="AR283" s="48">
        <f>COUNTBLANK(I283:AL283)-27</f>
        <v>3</v>
      </c>
      <c r="AS283" s="48">
        <f>IF($AP$278=F282,1,0)+AS292</f>
        <v>0</v>
      </c>
      <c r="AT283" s="51"/>
      <c r="AU283" s="51"/>
    </row>
    <row r="284" spans="1:47" ht="20" customHeight="1" thickTop="1" thickBot="1">
      <c r="A284" s="15"/>
      <c r="B284" s="15"/>
      <c r="C284" s="15"/>
      <c r="D284" s="260"/>
      <c r="E284" s="260"/>
      <c r="F284" s="492" t="str">
        <f>IF(AS283=1,IF(T284="※リストから選択して下さい","【※選択】","【入力済】"),"入力不要")</f>
        <v>入力不要</v>
      </c>
      <c r="G284" s="492"/>
      <c r="H284" s="492"/>
      <c r="I284" s="610" t="s">
        <v>166</v>
      </c>
      <c r="J284" s="611"/>
      <c r="K284" s="611"/>
      <c r="L284" s="611"/>
      <c r="M284" s="611"/>
      <c r="N284" s="611"/>
      <c r="O284" s="611"/>
      <c r="P284" s="611"/>
      <c r="Q284" s="611"/>
      <c r="R284" s="611"/>
      <c r="S284" s="612"/>
      <c r="T284" s="496" t="s">
        <v>9</v>
      </c>
      <c r="U284" s="497"/>
      <c r="V284" s="497"/>
      <c r="W284" s="497"/>
      <c r="X284" s="497"/>
      <c r="Y284" s="497"/>
      <c r="Z284" s="497"/>
      <c r="AA284" s="497"/>
      <c r="AB284" s="497"/>
      <c r="AC284" s="498"/>
      <c r="AD284" s="613" t="str">
        <f>IF(T284="使用許諾の必要が無い","↓２．使用許諾の必要が無い場合へ入力",IF(T284="編曲使用許諾の必要がある","↓３．編曲使用許諾の必要な場合へ入力","－"))</f>
        <v>－</v>
      </c>
      <c r="AE284" s="614"/>
      <c r="AF284" s="614"/>
      <c r="AG284" s="614"/>
      <c r="AH284" s="614"/>
      <c r="AI284" s="614"/>
      <c r="AJ284" s="614"/>
      <c r="AK284" s="614"/>
      <c r="AL284" s="615"/>
      <c r="AM284" s="267"/>
      <c r="AN284" s="267"/>
      <c r="AO284" s="267"/>
      <c r="AP284" s="48"/>
      <c r="AQ284" s="48"/>
      <c r="AR284" s="48"/>
      <c r="AS284" s="48"/>
      <c r="AT284" s="51"/>
      <c r="AU284" s="51"/>
    </row>
    <row r="285" spans="1:47" ht="25.25" customHeight="1" thickTop="1" thickBot="1">
      <c r="A285" s="15"/>
      <c r="B285" s="15"/>
      <c r="C285" s="15"/>
      <c r="D285" s="260"/>
      <c r="E285" s="260"/>
      <c r="F285" s="492" t="str">
        <f>IF(AS283=1,IF(AD284="↓２．使用許諾の無い場合へ入力",IF(P285="※リストから選択して下さい","【※選択】","【入力済】"),"入力不要"),"入力不要")</f>
        <v>入力不要</v>
      </c>
      <c r="G285" s="492"/>
      <c r="H285" s="492"/>
      <c r="I285" s="633" t="s">
        <v>961</v>
      </c>
      <c r="J285" s="634"/>
      <c r="K285" s="634"/>
      <c r="L285" s="634"/>
      <c r="M285" s="634"/>
      <c r="N285" s="634"/>
      <c r="O285" s="635"/>
      <c r="P285" s="636" t="s">
        <v>9</v>
      </c>
      <c r="Q285" s="637"/>
      <c r="R285" s="637"/>
      <c r="S285" s="637"/>
      <c r="T285" s="637"/>
      <c r="U285" s="637"/>
      <c r="V285" s="637"/>
      <c r="W285" s="637"/>
      <c r="X285" s="637"/>
      <c r="Y285" s="638"/>
      <c r="Z285" s="639" t="str">
        <f>IF(P285="その他（右欄に入力）","","－")</f>
        <v>－</v>
      </c>
      <c r="AA285" s="640"/>
      <c r="AB285" s="640"/>
      <c r="AC285" s="640"/>
      <c r="AD285" s="510"/>
      <c r="AE285" s="510"/>
      <c r="AF285" s="510"/>
      <c r="AG285" s="510"/>
      <c r="AH285" s="510"/>
      <c r="AI285" s="510"/>
      <c r="AJ285" s="510"/>
      <c r="AK285" s="510"/>
      <c r="AL285" s="609"/>
      <c r="AM285" s="267"/>
      <c r="AN285" s="267"/>
      <c r="AO285" s="267"/>
      <c r="AP285" s="48"/>
      <c r="AQ285" s="48"/>
      <c r="AR285" s="48"/>
      <c r="AS285" s="48"/>
      <c r="AT285" s="51"/>
      <c r="AU285" s="51"/>
    </row>
    <row r="286" spans="1:47" ht="20" customHeight="1" thickTop="1">
      <c r="A286" s="15"/>
      <c r="B286" s="15"/>
      <c r="C286" s="15"/>
      <c r="D286" s="260"/>
      <c r="E286" s="260"/>
      <c r="F286" s="492" t="str">
        <f>IF(AS283=1,IF(AD284="↓３．編曲使用許諾の必要な場合へ入力",IF(P286="※リストから選択して下さい","【※選択】","【入力済】"),"入力不要"),"入力不要")</f>
        <v>入力不要</v>
      </c>
      <c r="G286" s="492"/>
      <c r="H286" s="492"/>
      <c r="I286" s="633" t="s">
        <v>962</v>
      </c>
      <c r="J286" s="634"/>
      <c r="K286" s="634"/>
      <c r="L286" s="634"/>
      <c r="M286" s="634"/>
      <c r="N286" s="634"/>
      <c r="O286" s="635"/>
      <c r="P286" s="644" t="s">
        <v>9</v>
      </c>
      <c r="Q286" s="645"/>
      <c r="R286" s="645"/>
      <c r="S286" s="645"/>
      <c r="T286" s="645"/>
      <c r="U286" s="645"/>
      <c r="V286" s="645"/>
      <c r="W286" s="645"/>
      <c r="X286" s="645"/>
      <c r="Y286" s="646"/>
      <c r="Z286" s="632" t="s">
        <v>169</v>
      </c>
      <c r="AA286" s="631"/>
      <c r="AB286" s="631"/>
      <c r="AC286" s="631"/>
      <c r="AD286" s="631"/>
      <c r="AE286" s="510" t="str">
        <f>IF(P286="口頭で確認（右欄に入力）","","－")</f>
        <v>－</v>
      </c>
      <c r="AF286" s="510"/>
      <c r="AG286" s="510"/>
      <c r="AH286" s="510"/>
      <c r="AI286" s="510"/>
      <c r="AJ286" s="510"/>
      <c r="AK286" s="510"/>
      <c r="AL286" s="609"/>
      <c r="AM286" s="267"/>
      <c r="AN286" s="267"/>
      <c r="AO286" s="267"/>
      <c r="AP286" s="48"/>
      <c r="AQ286" s="48"/>
      <c r="AR286" s="48"/>
      <c r="AS286" s="48"/>
      <c r="AT286" s="51"/>
      <c r="AU286" s="51"/>
    </row>
    <row r="287" spans="1:47" ht="20" customHeight="1">
      <c r="A287" s="15"/>
      <c r="B287" s="15"/>
      <c r="C287" s="15"/>
      <c r="D287" s="260"/>
      <c r="E287" s="260"/>
      <c r="F287" s="492"/>
      <c r="G287" s="492"/>
      <c r="H287" s="492"/>
      <c r="I287" s="633"/>
      <c r="J287" s="634"/>
      <c r="K287" s="634"/>
      <c r="L287" s="634"/>
      <c r="M287" s="634"/>
      <c r="N287" s="634"/>
      <c r="O287" s="635"/>
      <c r="P287" s="647"/>
      <c r="Q287" s="648"/>
      <c r="R287" s="648"/>
      <c r="S287" s="648"/>
      <c r="T287" s="648"/>
      <c r="U287" s="648"/>
      <c r="V287" s="648"/>
      <c r="W287" s="648"/>
      <c r="X287" s="648"/>
      <c r="Y287" s="649"/>
      <c r="Z287" s="653" t="s">
        <v>170</v>
      </c>
      <c r="AA287" s="654"/>
      <c r="AB287" s="631" t="s">
        <v>171</v>
      </c>
      <c r="AC287" s="631"/>
      <c r="AD287" s="631"/>
      <c r="AE287" s="510" t="str">
        <f>IF(P286="口頭で確認（右欄に入力）","","－")</f>
        <v>－</v>
      </c>
      <c r="AF287" s="510"/>
      <c r="AG287" s="510"/>
      <c r="AH287" s="510"/>
      <c r="AI287" s="510"/>
      <c r="AJ287" s="510"/>
      <c r="AK287" s="510"/>
      <c r="AL287" s="609"/>
      <c r="AM287" s="267"/>
      <c r="AN287" s="267"/>
      <c r="AO287" s="267"/>
      <c r="AP287" s="48"/>
      <c r="AQ287" s="48"/>
      <c r="AR287" s="48"/>
      <c r="AS287" s="48"/>
      <c r="AT287" s="51"/>
      <c r="AU287" s="51"/>
    </row>
    <row r="288" spans="1:47" ht="20" customHeight="1">
      <c r="A288" s="15"/>
      <c r="B288" s="15"/>
      <c r="C288" s="15"/>
      <c r="D288" s="260"/>
      <c r="E288" s="260"/>
      <c r="F288" s="492"/>
      <c r="G288" s="492"/>
      <c r="H288" s="492"/>
      <c r="I288" s="633"/>
      <c r="J288" s="634"/>
      <c r="K288" s="634"/>
      <c r="L288" s="634"/>
      <c r="M288" s="634"/>
      <c r="N288" s="634"/>
      <c r="O288" s="635"/>
      <c r="P288" s="647"/>
      <c r="Q288" s="648"/>
      <c r="R288" s="648"/>
      <c r="S288" s="648"/>
      <c r="T288" s="648"/>
      <c r="U288" s="648"/>
      <c r="V288" s="648"/>
      <c r="W288" s="648"/>
      <c r="X288" s="648"/>
      <c r="Y288" s="649"/>
      <c r="Z288" s="655"/>
      <c r="AA288" s="656"/>
      <c r="AB288" s="631" t="s">
        <v>172</v>
      </c>
      <c r="AC288" s="631"/>
      <c r="AD288" s="631"/>
      <c r="AE288" s="510" t="str">
        <f>IF(P286="口頭で確認（右欄に入力）","","－")</f>
        <v>－</v>
      </c>
      <c r="AF288" s="510"/>
      <c r="AG288" s="510"/>
      <c r="AH288" s="510"/>
      <c r="AI288" s="510"/>
      <c r="AJ288" s="510"/>
      <c r="AK288" s="510"/>
      <c r="AL288" s="609"/>
      <c r="AM288" s="267"/>
      <c r="AN288" s="267"/>
      <c r="AO288" s="267"/>
      <c r="AP288" s="48"/>
      <c r="AQ288" s="48"/>
      <c r="AR288" s="48"/>
      <c r="AS288" s="48"/>
      <c r="AT288" s="51"/>
      <c r="AU288" s="51"/>
    </row>
    <row r="289" spans="1:47" ht="20" customHeight="1">
      <c r="A289" s="15"/>
      <c r="B289" s="15"/>
      <c r="C289" s="15"/>
      <c r="D289" s="260"/>
      <c r="E289" s="260"/>
      <c r="F289" s="492"/>
      <c r="G289" s="492"/>
      <c r="H289" s="492"/>
      <c r="I289" s="633"/>
      <c r="J289" s="634"/>
      <c r="K289" s="634"/>
      <c r="L289" s="634"/>
      <c r="M289" s="634"/>
      <c r="N289" s="634"/>
      <c r="O289" s="635"/>
      <c r="P289" s="647"/>
      <c r="Q289" s="648"/>
      <c r="R289" s="648"/>
      <c r="S289" s="648"/>
      <c r="T289" s="648"/>
      <c r="U289" s="648"/>
      <c r="V289" s="648"/>
      <c r="W289" s="648"/>
      <c r="X289" s="648"/>
      <c r="Y289" s="649"/>
      <c r="Z289" s="632" t="s">
        <v>173</v>
      </c>
      <c r="AA289" s="631"/>
      <c r="AB289" s="631"/>
      <c r="AC289" s="631"/>
      <c r="AD289" s="631"/>
      <c r="AE289" s="510" t="str">
        <f>IF(P286="口頭で確認（右欄に入力）","","－")</f>
        <v>－</v>
      </c>
      <c r="AF289" s="510"/>
      <c r="AG289" s="510"/>
      <c r="AH289" s="510"/>
      <c r="AI289" s="510"/>
      <c r="AJ289" s="510"/>
      <c r="AK289" s="510"/>
      <c r="AL289" s="609"/>
      <c r="AM289" s="267"/>
      <c r="AN289" s="267"/>
      <c r="AO289" s="267"/>
      <c r="AP289" s="48"/>
      <c r="AQ289" s="48"/>
      <c r="AR289" s="48"/>
      <c r="AS289" s="48"/>
      <c r="AT289" s="51"/>
      <c r="AU289" s="51"/>
    </row>
    <row r="290" spans="1:47" ht="20" customHeight="1" thickBot="1">
      <c r="A290" s="15"/>
      <c r="B290" s="15"/>
      <c r="C290" s="15"/>
      <c r="D290" s="260"/>
      <c r="E290" s="260"/>
      <c r="F290" s="492"/>
      <c r="G290" s="492"/>
      <c r="H290" s="492"/>
      <c r="I290" s="641"/>
      <c r="J290" s="642"/>
      <c r="K290" s="642"/>
      <c r="L290" s="642"/>
      <c r="M290" s="642"/>
      <c r="N290" s="642"/>
      <c r="O290" s="643"/>
      <c r="P290" s="650"/>
      <c r="Q290" s="651"/>
      <c r="R290" s="651"/>
      <c r="S290" s="651"/>
      <c r="T290" s="651"/>
      <c r="U290" s="651"/>
      <c r="V290" s="651"/>
      <c r="W290" s="651"/>
      <c r="X290" s="651"/>
      <c r="Y290" s="652"/>
      <c r="Z290" s="626" t="s">
        <v>174</v>
      </c>
      <c r="AA290" s="627"/>
      <c r="AB290" s="627"/>
      <c r="AC290" s="627"/>
      <c r="AD290" s="627"/>
      <c r="AE290" s="628" t="s">
        <v>9</v>
      </c>
      <c r="AF290" s="629"/>
      <c r="AG290" s="629"/>
      <c r="AH290" s="629"/>
      <c r="AI290" s="629"/>
      <c r="AJ290" s="629"/>
      <c r="AK290" s="629"/>
      <c r="AL290" s="630"/>
      <c r="AM290" s="267"/>
      <c r="AN290" s="267"/>
      <c r="AO290" s="268"/>
      <c r="AP290" s="48"/>
      <c r="AQ290" s="48"/>
      <c r="AR290" s="48"/>
      <c r="AS290" s="48"/>
      <c r="AT290" s="51"/>
      <c r="AU290" s="51"/>
    </row>
    <row r="291" spans="1:47" ht="15" customHeight="1" thickTop="1">
      <c r="A291" s="15"/>
      <c r="B291" s="15"/>
      <c r="C291" s="15"/>
      <c r="D291" s="15"/>
      <c r="E291" s="15"/>
      <c r="F291" s="502" t="s">
        <v>175</v>
      </c>
      <c r="G291" s="502"/>
      <c r="H291" s="502"/>
      <c r="I291" s="503" t="s">
        <v>163</v>
      </c>
      <c r="J291" s="504"/>
      <c r="K291" s="504"/>
      <c r="L291" s="504"/>
      <c r="M291" s="504"/>
      <c r="N291" s="504"/>
      <c r="O291" s="504"/>
      <c r="P291" s="504"/>
      <c r="Q291" s="504"/>
      <c r="R291" s="504"/>
      <c r="S291" s="504"/>
      <c r="T291" s="504"/>
      <c r="U291" s="504"/>
      <c r="V291" s="504"/>
      <c r="W291" s="504"/>
      <c r="X291" s="504"/>
      <c r="Y291" s="504" t="s">
        <v>164</v>
      </c>
      <c r="Z291" s="504"/>
      <c r="AA291" s="504"/>
      <c r="AB291" s="504"/>
      <c r="AC291" s="504"/>
      <c r="AD291" s="504"/>
      <c r="AE291" s="504"/>
      <c r="AF291" s="504" t="s">
        <v>165</v>
      </c>
      <c r="AG291" s="504"/>
      <c r="AH291" s="504"/>
      <c r="AI291" s="504"/>
      <c r="AJ291" s="504"/>
      <c r="AK291" s="504"/>
      <c r="AL291" s="505"/>
      <c r="AM291" s="267"/>
      <c r="AN291" s="267"/>
      <c r="AO291" s="267"/>
      <c r="AP291" s="48"/>
      <c r="AQ291" s="48"/>
      <c r="AR291" s="48"/>
      <c r="AS291" s="48"/>
      <c r="AT291" s="51"/>
      <c r="AU291" s="51"/>
    </row>
    <row r="292" spans="1:47" ht="20" customHeight="1" thickBot="1">
      <c r="A292" s="15"/>
      <c r="B292" s="15"/>
      <c r="C292" s="15"/>
      <c r="D292" s="260"/>
      <c r="E292" s="260"/>
      <c r="F292" s="506" t="str">
        <f>IF(AS292=1,IF(AR292&gt;0,"【※入力】","【入力済】"),"入力不要")</f>
        <v>入力不要</v>
      </c>
      <c r="G292" s="507"/>
      <c r="H292" s="508"/>
      <c r="I292" s="509"/>
      <c r="J292" s="510"/>
      <c r="K292" s="510"/>
      <c r="L292" s="510"/>
      <c r="M292" s="510"/>
      <c r="N292" s="510"/>
      <c r="O292" s="510"/>
      <c r="P292" s="510"/>
      <c r="Q292" s="510"/>
      <c r="R292" s="510"/>
      <c r="S292" s="510"/>
      <c r="T292" s="511"/>
      <c r="U292" s="511"/>
      <c r="V292" s="511"/>
      <c r="W292" s="511"/>
      <c r="X292" s="511"/>
      <c r="Y292" s="511"/>
      <c r="Z292" s="511"/>
      <c r="AA292" s="511"/>
      <c r="AB292" s="511"/>
      <c r="AC292" s="511"/>
      <c r="AD292" s="510"/>
      <c r="AE292" s="510"/>
      <c r="AF292" s="510"/>
      <c r="AG292" s="510"/>
      <c r="AH292" s="510"/>
      <c r="AI292" s="510"/>
      <c r="AJ292" s="510"/>
      <c r="AK292" s="510"/>
      <c r="AL292" s="609"/>
      <c r="AM292" s="267"/>
      <c r="AN292" s="267"/>
      <c r="AO292" s="267"/>
      <c r="AP292" s="48"/>
      <c r="AQ292" s="48"/>
      <c r="AR292" s="48">
        <f>COUNTBLANK(I292:AL292)-27</f>
        <v>3</v>
      </c>
      <c r="AS292" s="48">
        <f>IF($AP$278=F291,1,0)+AS301</f>
        <v>0</v>
      </c>
      <c r="AT292" s="51"/>
      <c r="AU292" s="51"/>
    </row>
    <row r="293" spans="1:47" ht="20" customHeight="1" thickTop="1" thickBot="1">
      <c r="A293" s="15"/>
      <c r="B293" s="15"/>
      <c r="C293" s="15"/>
      <c r="D293" s="260"/>
      <c r="E293" s="260"/>
      <c r="F293" s="492" t="str">
        <f>IF(AS292=1,IF(T293="※リストから選択して下さい","【※選択】","【入力済】"),"入力不要")</f>
        <v>入力不要</v>
      </c>
      <c r="G293" s="492"/>
      <c r="H293" s="492"/>
      <c r="I293" s="665" t="s">
        <v>166</v>
      </c>
      <c r="J293" s="666"/>
      <c r="K293" s="666"/>
      <c r="L293" s="666"/>
      <c r="M293" s="666"/>
      <c r="N293" s="666"/>
      <c r="O293" s="666"/>
      <c r="P293" s="667"/>
      <c r="Q293" s="667"/>
      <c r="R293" s="667"/>
      <c r="S293" s="668"/>
      <c r="T293" s="496" t="s">
        <v>9</v>
      </c>
      <c r="U293" s="497"/>
      <c r="V293" s="497"/>
      <c r="W293" s="497"/>
      <c r="X293" s="497"/>
      <c r="Y293" s="497"/>
      <c r="Z293" s="497"/>
      <c r="AA293" s="497"/>
      <c r="AB293" s="497"/>
      <c r="AC293" s="498"/>
      <c r="AD293" s="613" t="str">
        <f>IF(T293="使用許諾の必要が無い","↓２．使用許諾の必要が無い場合へ入力",IF(T293="編曲使用許諾の必要がある","↓３．編曲使用許諾の必要な場合へ入力","－"))</f>
        <v>－</v>
      </c>
      <c r="AE293" s="614"/>
      <c r="AF293" s="614"/>
      <c r="AG293" s="614"/>
      <c r="AH293" s="614"/>
      <c r="AI293" s="614"/>
      <c r="AJ293" s="614"/>
      <c r="AK293" s="614"/>
      <c r="AL293" s="615"/>
      <c r="AM293" s="267"/>
      <c r="AN293" s="267"/>
      <c r="AO293" s="267"/>
      <c r="AP293" s="48"/>
      <c r="AQ293" s="48"/>
      <c r="AR293" s="48"/>
      <c r="AS293" s="48"/>
      <c r="AT293" s="51"/>
      <c r="AU293" s="51"/>
    </row>
    <row r="294" spans="1:47" ht="25.25" customHeight="1" thickTop="1" thickBot="1">
      <c r="A294" s="15"/>
      <c r="B294" s="15"/>
      <c r="C294" s="15"/>
      <c r="D294" s="260"/>
      <c r="E294" s="260"/>
      <c r="F294" s="492" t="str">
        <f>IF(AS292=1,IF(AD293="↓２．使用許諾の無い場合へ入力",IF(P294="※リストから選択して下さい","【※選択】","【入力済】"),"入力不要"),"入力不要")</f>
        <v>入力不要</v>
      </c>
      <c r="G294" s="492"/>
      <c r="H294" s="492"/>
      <c r="I294" s="633" t="s">
        <v>167</v>
      </c>
      <c r="J294" s="634"/>
      <c r="K294" s="634"/>
      <c r="L294" s="634"/>
      <c r="M294" s="634"/>
      <c r="N294" s="634"/>
      <c r="O294" s="635"/>
      <c r="P294" s="636" t="s">
        <v>9</v>
      </c>
      <c r="Q294" s="637"/>
      <c r="R294" s="637"/>
      <c r="S294" s="637"/>
      <c r="T294" s="637"/>
      <c r="U294" s="637"/>
      <c r="V294" s="637"/>
      <c r="W294" s="637"/>
      <c r="X294" s="637"/>
      <c r="Y294" s="638"/>
      <c r="Z294" s="639" t="str">
        <f>IF(P294="その他（右欄に入力）","","－")</f>
        <v>－</v>
      </c>
      <c r="AA294" s="640"/>
      <c r="AB294" s="640"/>
      <c r="AC294" s="640"/>
      <c r="AD294" s="510"/>
      <c r="AE294" s="510"/>
      <c r="AF294" s="510"/>
      <c r="AG294" s="510"/>
      <c r="AH294" s="510"/>
      <c r="AI294" s="510"/>
      <c r="AJ294" s="510"/>
      <c r="AK294" s="510"/>
      <c r="AL294" s="609"/>
      <c r="AM294" s="267"/>
      <c r="AN294" s="267"/>
      <c r="AO294" s="267"/>
      <c r="AP294" s="48"/>
      <c r="AQ294" s="48"/>
      <c r="AR294" s="48"/>
      <c r="AS294" s="48"/>
      <c r="AT294" s="51"/>
      <c r="AU294" s="51"/>
    </row>
    <row r="295" spans="1:47" ht="20" customHeight="1" thickTop="1">
      <c r="A295" s="15"/>
      <c r="B295" s="15"/>
      <c r="C295" s="15"/>
      <c r="D295" s="260"/>
      <c r="E295" s="260"/>
      <c r="F295" s="492" t="str">
        <f>IF(AS292=1,IF(AD293="↓３．編曲使用許諾の必要な場合へ入力",IF(P295="※リストから選択して下さい","【※選択】","【入力済】"),"入力不要"),"入力不要")</f>
        <v>入力不要</v>
      </c>
      <c r="G295" s="492"/>
      <c r="H295" s="492"/>
      <c r="I295" s="633" t="s">
        <v>168</v>
      </c>
      <c r="J295" s="634"/>
      <c r="K295" s="634"/>
      <c r="L295" s="634"/>
      <c r="M295" s="634"/>
      <c r="N295" s="634"/>
      <c r="O295" s="635"/>
      <c r="P295" s="657" t="s">
        <v>9</v>
      </c>
      <c r="Q295" s="658"/>
      <c r="R295" s="658"/>
      <c r="S295" s="658"/>
      <c r="T295" s="658"/>
      <c r="U295" s="658"/>
      <c r="V295" s="658"/>
      <c r="W295" s="658"/>
      <c r="X295" s="658"/>
      <c r="Y295" s="659"/>
      <c r="Z295" s="632" t="s">
        <v>169</v>
      </c>
      <c r="AA295" s="631"/>
      <c r="AB295" s="631"/>
      <c r="AC295" s="631"/>
      <c r="AD295" s="631"/>
      <c r="AE295" s="510" t="str">
        <f>IF(P295="口頭で確認（右欄に入力）","","－")</f>
        <v>－</v>
      </c>
      <c r="AF295" s="510"/>
      <c r="AG295" s="510"/>
      <c r="AH295" s="510"/>
      <c r="AI295" s="510"/>
      <c r="AJ295" s="510"/>
      <c r="AK295" s="510"/>
      <c r="AL295" s="609"/>
      <c r="AM295" s="267"/>
      <c r="AN295" s="267"/>
      <c r="AO295" s="267"/>
      <c r="AP295" s="48"/>
      <c r="AQ295" s="48"/>
      <c r="AR295" s="48"/>
      <c r="AS295" s="48"/>
      <c r="AT295" s="51"/>
      <c r="AU295" s="51"/>
    </row>
    <row r="296" spans="1:47" ht="20" customHeight="1">
      <c r="A296" s="15"/>
      <c r="B296" s="15"/>
      <c r="C296" s="15"/>
      <c r="D296" s="260"/>
      <c r="E296" s="260"/>
      <c r="F296" s="492"/>
      <c r="G296" s="492"/>
      <c r="H296" s="492"/>
      <c r="I296" s="633"/>
      <c r="J296" s="634"/>
      <c r="K296" s="634"/>
      <c r="L296" s="634"/>
      <c r="M296" s="634"/>
      <c r="N296" s="634"/>
      <c r="O296" s="635"/>
      <c r="P296" s="660"/>
      <c r="Q296" s="510"/>
      <c r="R296" s="510"/>
      <c r="S296" s="510"/>
      <c r="T296" s="510"/>
      <c r="U296" s="510"/>
      <c r="V296" s="510"/>
      <c r="W296" s="510"/>
      <c r="X296" s="510"/>
      <c r="Y296" s="661"/>
      <c r="Z296" s="653" t="s">
        <v>170</v>
      </c>
      <c r="AA296" s="654"/>
      <c r="AB296" s="631" t="s">
        <v>171</v>
      </c>
      <c r="AC296" s="631"/>
      <c r="AD296" s="631"/>
      <c r="AE296" s="510" t="str">
        <f>IF(P295="口頭で確認（右欄に入力）","","－")</f>
        <v>－</v>
      </c>
      <c r="AF296" s="510"/>
      <c r="AG296" s="510"/>
      <c r="AH296" s="510"/>
      <c r="AI296" s="510"/>
      <c r="AJ296" s="510"/>
      <c r="AK296" s="510"/>
      <c r="AL296" s="609"/>
      <c r="AM296" s="267"/>
      <c r="AN296" s="267"/>
      <c r="AO296" s="267"/>
      <c r="AP296" s="48"/>
      <c r="AQ296" s="48"/>
      <c r="AR296" s="48"/>
      <c r="AS296" s="48"/>
      <c r="AT296" s="51"/>
      <c r="AU296" s="51"/>
    </row>
    <row r="297" spans="1:47" ht="20" customHeight="1">
      <c r="A297" s="15"/>
      <c r="B297" s="15"/>
      <c r="C297" s="15"/>
      <c r="D297" s="260"/>
      <c r="E297" s="260"/>
      <c r="F297" s="492"/>
      <c r="G297" s="492"/>
      <c r="H297" s="492"/>
      <c r="I297" s="633"/>
      <c r="J297" s="634"/>
      <c r="K297" s="634"/>
      <c r="L297" s="634"/>
      <c r="M297" s="634"/>
      <c r="N297" s="634"/>
      <c r="O297" s="635"/>
      <c r="P297" s="660"/>
      <c r="Q297" s="510"/>
      <c r="R297" s="510"/>
      <c r="S297" s="510"/>
      <c r="T297" s="510"/>
      <c r="U297" s="510"/>
      <c r="V297" s="510"/>
      <c r="W297" s="510"/>
      <c r="X297" s="510"/>
      <c r="Y297" s="661"/>
      <c r="Z297" s="655"/>
      <c r="AA297" s="656"/>
      <c r="AB297" s="631" t="s">
        <v>172</v>
      </c>
      <c r="AC297" s="631"/>
      <c r="AD297" s="631"/>
      <c r="AE297" s="510" t="str">
        <f>IF(P295="口頭で確認（右欄に入力）","","－")</f>
        <v>－</v>
      </c>
      <c r="AF297" s="510"/>
      <c r="AG297" s="510"/>
      <c r="AH297" s="510"/>
      <c r="AI297" s="510"/>
      <c r="AJ297" s="510"/>
      <c r="AK297" s="510"/>
      <c r="AL297" s="609"/>
      <c r="AM297" s="267"/>
      <c r="AN297" s="267"/>
      <c r="AO297" s="267"/>
      <c r="AP297" s="48"/>
      <c r="AQ297" s="48"/>
      <c r="AR297" s="48"/>
      <c r="AS297" s="48"/>
      <c r="AT297" s="51"/>
      <c r="AU297" s="51"/>
    </row>
    <row r="298" spans="1:47" ht="20" customHeight="1">
      <c r="A298" s="15"/>
      <c r="B298" s="15"/>
      <c r="C298" s="15"/>
      <c r="D298" s="260"/>
      <c r="E298" s="260"/>
      <c r="F298" s="492"/>
      <c r="G298" s="492"/>
      <c r="H298" s="492"/>
      <c r="I298" s="633"/>
      <c r="J298" s="634"/>
      <c r="K298" s="634"/>
      <c r="L298" s="634"/>
      <c r="M298" s="634"/>
      <c r="N298" s="634"/>
      <c r="O298" s="635"/>
      <c r="P298" s="660"/>
      <c r="Q298" s="510"/>
      <c r="R298" s="510"/>
      <c r="S298" s="510"/>
      <c r="T298" s="510"/>
      <c r="U298" s="510"/>
      <c r="V298" s="510"/>
      <c r="W298" s="510"/>
      <c r="X298" s="510"/>
      <c r="Y298" s="661"/>
      <c r="Z298" s="632" t="s">
        <v>173</v>
      </c>
      <c r="AA298" s="631"/>
      <c r="AB298" s="631"/>
      <c r="AC298" s="631"/>
      <c r="AD298" s="631"/>
      <c r="AE298" s="510" t="str">
        <f>IF(P295="口頭で確認（右欄に入力）","","－")</f>
        <v>－</v>
      </c>
      <c r="AF298" s="510"/>
      <c r="AG298" s="510"/>
      <c r="AH298" s="510"/>
      <c r="AI298" s="510"/>
      <c r="AJ298" s="510"/>
      <c r="AK298" s="510"/>
      <c r="AL298" s="609"/>
      <c r="AM298" s="267"/>
      <c r="AN298" s="267"/>
      <c r="AO298" s="267"/>
      <c r="AP298" s="48"/>
      <c r="AQ298" s="48"/>
      <c r="AR298" s="48"/>
      <c r="AS298" s="48"/>
      <c r="AT298" s="51"/>
      <c r="AU298" s="51"/>
    </row>
    <row r="299" spans="1:47" ht="20" customHeight="1" thickBot="1">
      <c r="A299" s="15"/>
      <c r="B299" s="15"/>
      <c r="C299" s="15"/>
      <c r="D299" s="260"/>
      <c r="E299" s="260"/>
      <c r="F299" s="492"/>
      <c r="G299" s="492"/>
      <c r="H299" s="492"/>
      <c r="I299" s="641"/>
      <c r="J299" s="642"/>
      <c r="K299" s="642"/>
      <c r="L299" s="642"/>
      <c r="M299" s="642"/>
      <c r="N299" s="642"/>
      <c r="O299" s="643"/>
      <c r="P299" s="662"/>
      <c r="Q299" s="663"/>
      <c r="R299" s="663"/>
      <c r="S299" s="663"/>
      <c r="T299" s="663"/>
      <c r="U299" s="663"/>
      <c r="V299" s="663"/>
      <c r="W299" s="663"/>
      <c r="X299" s="663"/>
      <c r="Y299" s="664"/>
      <c r="Z299" s="626" t="s">
        <v>174</v>
      </c>
      <c r="AA299" s="627"/>
      <c r="AB299" s="627"/>
      <c r="AC299" s="627"/>
      <c r="AD299" s="627"/>
      <c r="AE299" s="628" t="s">
        <v>9</v>
      </c>
      <c r="AF299" s="629"/>
      <c r="AG299" s="629"/>
      <c r="AH299" s="629"/>
      <c r="AI299" s="629"/>
      <c r="AJ299" s="629"/>
      <c r="AK299" s="629"/>
      <c r="AL299" s="630"/>
      <c r="AM299" s="267"/>
      <c r="AN299" s="267"/>
      <c r="AO299" s="267"/>
      <c r="AP299" s="48"/>
      <c r="AQ299" s="48"/>
      <c r="AR299" s="48"/>
      <c r="AS299" s="48"/>
      <c r="AT299" s="51"/>
      <c r="AU299" s="51"/>
    </row>
    <row r="300" spans="1:47" ht="15" customHeight="1" thickTop="1">
      <c r="A300" s="15"/>
      <c r="B300" s="15"/>
      <c r="C300" s="15"/>
      <c r="D300" s="15"/>
      <c r="E300" s="15"/>
      <c r="F300" s="502" t="s">
        <v>176</v>
      </c>
      <c r="G300" s="502"/>
      <c r="H300" s="502"/>
      <c r="I300" s="503" t="s">
        <v>163</v>
      </c>
      <c r="J300" s="504"/>
      <c r="K300" s="504"/>
      <c r="L300" s="504"/>
      <c r="M300" s="504"/>
      <c r="N300" s="504"/>
      <c r="O300" s="504"/>
      <c r="P300" s="504"/>
      <c r="Q300" s="504"/>
      <c r="R300" s="504"/>
      <c r="S300" s="504"/>
      <c r="T300" s="504"/>
      <c r="U300" s="504"/>
      <c r="V300" s="504"/>
      <c r="W300" s="504"/>
      <c r="X300" s="504"/>
      <c r="Y300" s="504" t="s">
        <v>164</v>
      </c>
      <c r="Z300" s="504"/>
      <c r="AA300" s="504"/>
      <c r="AB300" s="504"/>
      <c r="AC300" s="504"/>
      <c r="AD300" s="504"/>
      <c r="AE300" s="504"/>
      <c r="AF300" s="504" t="s">
        <v>165</v>
      </c>
      <c r="AG300" s="504"/>
      <c r="AH300" s="504"/>
      <c r="AI300" s="504"/>
      <c r="AJ300" s="504"/>
      <c r="AK300" s="504"/>
      <c r="AL300" s="505"/>
      <c r="AM300" s="267"/>
      <c r="AN300" s="267"/>
      <c r="AO300" s="267"/>
      <c r="AP300" s="48"/>
      <c r="AQ300" s="48"/>
      <c r="AR300" s="48"/>
      <c r="AS300" s="48"/>
      <c r="AT300" s="51"/>
      <c r="AU300" s="51"/>
    </row>
    <row r="301" spans="1:47" ht="20" customHeight="1" thickBot="1">
      <c r="A301" s="15"/>
      <c r="B301" s="15"/>
      <c r="C301" s="15"/>
      <c r="D301" s="260"/>
      <c r="E301" s="260"/>
      <c r="F301" s="506" t="str">
        <f>IF(AS301=1,IF(AR301&gt;0,"【※入力】","【入力済】"),"入力不要")</f>
        <v>入力不要</v>
      </c>
      <c r="G301" s="507"/>
      <c r="H301" s="508"/>
      <c r="I301" s="509"/>
      <c r="J301" s="510"/>
      <c r="K301" s="510"/>
      <c r="L301" s="510"/>
      <c r="M301" s="510"/>
      <c r="N301" s="510"/>
      <c r="O301" s="510"/>
      <c r="P301" s="510"/>
      <c r="Q301" s="510"/>
      <c r="R301" s="510"/>
      <c r="S301" s="510"/>
      <c r="T301" s="511"/>
      <c r="U301" s="511"/>
      <c r="V301" s="511"/>
      <c r="W301" s="511"/>
      <c r="X301" s="511"/>
      <c r="Y301" s="511"/>
      <c r="Z301" s="511"/>
      <c r="AA301" s="511"/>
      <c r="AB301" s="511"/>
      <c r="AC301" s="511"/>
      <c r="AD301" s="510"/>
      <c r="AE301" s="510"/>
      <c r="AF301" s="510"/>
      <c r="AG301" s="510"/>
      <c r="AH301" s="510"/>
      <c r="AI301" s="510"/>
      <c r="AJ301" s="510"/>
      <c r="AK301" s="510"/>
      <c r="AL301" s="609"/>
      <c r="AM301" s="267"/>
      <c r="AN301" s="267"/>
      <c r="AO301" s="267"/>
      <c r="AP301" s="48"/>
      <c r="AQ301" s="48"/>
      <c r="AR301" s="48">
        <f>COUNTBLANK(I301:AL301)-27</f>
        <v>3</v>
      </c>
      <c r="AS301" s="48">
        <f>IF($AP$278=F300,1,0)+AS310</f>
        <v>0</v>
      </c>
      <c r="AT301" s="51"/>
      <c r="AU301" s="51"/>
    </row>
    <row r="302" spans="1:47" ht="20" customHeight="1" thickTop="1" thickBot="1">
      <c r="A302" s="15"/>
      <c r="B302" s="15"/>
      <c r="C302" s="15"/>
      <c r="D302" s="260"/>
      <c r="E302" s="260"/>
      <c r="F302" s="492" t="str">
        <f>IF(AS301=1,IF(T302="※リストから選択して下さい","【※選択】","【入力済】"),"入力不要")</f>
        <v>入力不要</v>
      </c>
      <c r="G302" s="492"/>
      <c r="H302" s="492"/>
      <c r="I302" s="665" t="s">
        <v>166</v>
      </c>
      <c r="J302" s="666"/>
      <c r="K302" s="666"/>
      <c r="L302" s="666"/>
      <c r="M302" s="666"/>
      <c r="N302" s="666"/>
      <c r="O302" s="666"/>
      <c r="P302" s="667"/>
      <c r="Q302" s="667"/>
      <c r="R302" s="667"/>
      <c r="S302" s="668"/>
      <c r="T302" s="669" t="s">
        <v>9</v>
      </c>
      <c r="U302" s="670"/>
      <c r="V302" s="670"/>
      <c r="W302" s="670"/>
      <c r="X302" s="670"/>
      <c r="Y302" s="670"/>
      <c r="Z302" s="637"/>
      <c r="AA302" s="637"/>
      <c r="AB302" s="637"/>
      <c r="AC302" s="638"/>
      <c r="AD302" s="613" t="str">
        <f>IF(T302="使用許諾の必要が無い","↓２．使用許諾の必要が無い場合へ入力",IF(T302="編曲使用許諾の必要がある","↓３．編曲使用許諾の必要な場合へ入力","－"))</f>
        <v>－</v>
      </c>
      <c r="AE302" s="614"/>
      <c r="AF302" s="614"/>
      <c r="AG302" s="614"/>
      <c r="AH302" s="614"/>
      <c r="AI302" s="614"/>
      <c r="AJ302" s="614"/>
      <c r="AK302" s="614"/>
      <c r="AL302" s="615"/>
      <c r="AM302" s="267"/>
      <c r="AN302" s="267"/>
      <c r="AO302" s="267"/>
      <c r="AP302" s="48"/>
      <c r="AQ302" s="48"/>
      <c r="AR302" s="48"/>
      <c r="AS302" s="48"/>
      <c r="AT302" s="51"/>
      <c r="AU302" s="51"/>
    </row>
    <row r="303" spans="1:47" ht="25.25" customHeight="1" thickTop="1" thickBot="1">
      <c r="A303" s="15"/>
      <c r="B303" s="15"/>
      <c r="C303" s="15"/>
      <c r="D303" s="260"/>
      <c r="E303" s="260"/>
      <c r="F303" s="492" t="str">
        <f>IF(AS301=1,IF(AD302="↓２．使用許諾の無い場合へ入力",IF(P303="※リストから選択して下さい","【※選択】","【入力済】"),"入力不要"),"入力不要")</f>
        <v>入力不要</v>
      </c>
      <c r="G303" s="492"/>
      <c r="H303" s="492"/>
      <c r="I303" s="633" t="s">
        <v>167</v>
      </c>
      <c r="J303" s="634"/>
      <c r="K303" s="634"/>
      <c r="L303" s="634"/>
      <c r="M303" s="634"/>
      <c r="N303" s="634"/>
      <c r="O303" s="635"/>
      <c r="P303" s="636" t="s">
        <v>9</v>
      </c>
      <c r="Q303" s="637"/>
      <c r="R303" s="637"/>
      <c r="S303" s="637"/>
      <c r="T303" s="637"/>
      <c r="U303" s="637"/>
      <c r="V303" s="637"/>
      <c r="W303" s="637"/>
      <c r="X303" s="637"/>
      <c r="Y303" s="638"/>
      <c r="Z303" s="639" t="str">
        <f>IF(P303="その他（右欄に入力）","","－")</f>
        <v>－</v>
      </c>
      <c r="AA303" s="640"/>
      <c r="AB303" s="640"/>
      <c r="AC303" s="640"/>
      <c r="AD303" s="510"/>
      <c r="AE303" s="510"/>
      <c r="AF303" s="510"/>
      <c r="AG303" s="510"/>
      <c r="AH303" s="510"/>
      <c r="AI303" s="510"/>
      <c r="AJ303" s="510"/>
      <c r="AK303" s="510"/>
      <c r="AL303" s="609"/>
      <c r="AM303" s="267"/>
      <c r="AN303" s="267"/>
      <c r="AO303" s="267"/>
      <c r="AP303" s="48"/>
      <c r="AQ303" s="48"/>
      <c r="AR303" s="48"/>
      <c r="AS303" s="48"/>
      <c r="AT303" s="51"/>
      <c r="AU303" s="51"/>
    </row>
    <row r="304" spans="1:47" ht="20" customHeight="1" thickTop="1">
      <c r="A304" s="15"/>
      <c r="B304" s="15"/>
      <c r="C304" s="15"/>
      <c r="D304" s="260"/>
      <c r="E304" s="260"/>
      <c r="F304" s="492" t="str">
        <f>IF(AS301=1,IF(AD302="↓３．編曲使用許諾の必要な場合へ入力",IF(P304="※リストから選択して下さい","【※選択】","【入力済】"),"入力不要"),"入力不要")</f>
        <v>入力不要</v>
      </c>
      <c r="G304" s="492"/>
      <c r="H304" s="492"/>
      <c r="I304" s="633" t="s">
        <v>168</v>
      </c>
      <c r="J304" s="634"/>
      <c r="K304" s="634"/>
      <c r="L304" s="634"/>
      <c r="M304" s="634"/>
      <c r="N304" s="634"/>
      <c r="O304" s="635"/>
      <c r="P304" s="657" t="s">
        <v>9</v>
      </c>
      <c r="Q304" s="658"/>
      <c r="R304" s="658"/>
      <c r="S304" s="658"/>
      <c r="T304" s="658"/>
      <c r="U304" s="658"/>
      <c r="V304" s="658"/>
      <c r="W304" s="658"/>
      <c r="X304" s="658"/>
      <c r="Y304" s="659"/>
      <c r="Z304" s="632" t="s">
        <v>169</v>
      </c>
      <c r="AA304" s="631"/>
      <c r="AB304" s="631"/>
      <c r="AC304" s="631"/>
      <c r="AD304" s="631"/>
      <c r="AE304" s="510" t="str">
        <f>IF(P304="口頭で確認（右欄に入力）","","－")</f>
        <v>－</v>
      </c>
      <c r="AF304" s="510"/>
      <c r="AG304" s="510"/>
      <c r="AH304" s="510"/>
      <c r="AI304" s="510"/>
      <c r="AJ304" s="510"/>
      <c r="AK304" s="510"/>
      <c r="AL304" s="609"/>
      <c r="AM304" s="267"/>
      <c r="AN304" s="267"/>
      <c r="AO304" s="267"/>
      <c r="AP304" s="48"/>
      <c r="AQ304" s="48"/>
      <c r="AR304" s="48"/>
      <c r="AS304" s="48"/>
      <c r="AT304" s="51"/>
      <c r="AU304" s="51"/>
    </row>
    <row r="305" spans="1:47" ht="20" customHeight="1">
      <c r="A305" s="15"/>
      <c r="B305" s="15"/>
      <c r="C305" s="15"/>
      <c r="D305" s="260"/>
      <c r="E305" s="260"/>
      <c r="F305" s="492"/>
      <c r="G305" s="492"/>
      <c r="H305" s="492"/>
      <c r="I305" s="633"/>
      <c r="J305" s="634"/>
      <c r="K305" s="634"/>
      <c r="L305" s="634"/>
      <c r="M305" s="634"/>
      <c r="N305" s="634"/>
      <c r="O305" s="635"/>
      <c r="P305" s="660"/>
      <c r="Q305" s="510"/>
      <c r="R305" s="510"/>
      <c r="S305" s="510"/>
      <c r="T305" s="510"/>
      <c r="U305" s="510"/>
      <c r="V305" s="510"/>
      <c r="W305" s="510"/>
      <c r="X305" s="510"/>
      <c r="Y305" s="661"/>
      <c r="Z305" s="653" t="s">
        <v>170</v>
      </c>
      <c r="AA305" s="654"/>
      <c r="AB305" s="631" t="s">
        <v>171</v>
      </c>
      <c r="AC305" s="631"/>
      <c r="AD305" s="631"/>
      <c r="AE305" s="510" t="str">
        <f>IF(P304="口頭で確認（右欄に入力）","","－")</f>
        <v>－</v>
      </c>
      <c r="AF305" s="510"/>
      <c r="AG305" s="510"/>
      <c r="AH305" s="510"/>
      <c r="AI305" s="510"/>
      <c r="AJ305" s="510"/>
      <c r="AK305" s="510"/>
      <c r="AL305" s="609"/>
      <c r="AM305" s="267"/>
      <c r="AN305" s="267"/>
      <c r="AO305" s="267"/>
      <c r="AP305" s="48"/>
      <c r="AQ305" s="48"/>
      <c r="AR305" s="48"/>
      <c r="AS305" s="48"/>
      <c r="AT305" s="51"/>
      <c r="AU305" s="51"/>
    </row>
    <row r="306" spans="1:47" ht="20" customHeight="1">
      <c r="A306" s="15"/>
      <c r="B306" s="15"/>
      <c r="C306" s="15"/>
      <c r="D306" s="260"/>
      <c r="E306" s="260"/>
      <c r="F306" s="492"/>
      <c r="G306" s="492"/>
      <c r="H306" s="492"/>
      <c r="I306" s="633"/>
      <c r="J306" s="634"/>
      <c r="K306" s="634"/>
      <c r="L306" s="634"/>
      <c r="M306" s="634"/>
      <c r="N306" s="634"/>
      <c r="O306" s="635"/>
      <c r="P306" s="660"/>
      <c r="Q306" s="510"/>
      <c r="R306" s="510"/>
      <c r="S306" s="510"/>
      <c r="T306" s="510"/>
      <c r="U306" s="510"/>
      <c r="V306" s="510"/>
      <c r="W306" s="510"/>
      <c r="X306" s="510"/>
      <c r="Y306" s="661"/>
      <c r="Z306" s="655"/>
      <c r="AA306" s="656"/>
      <c r="AB306" s="631" t="s">
        <v>172</v>
      </c>
      <c r="AC306" s="631"/>
      <c r="AD306" s="631"/>
      <c r="AE306" s="510" t="str">
        <f>IF(P304="口頭で確認（右欄に入力）","","－")</f>
        <v>－</v>
      </c>
      <c r="AF306" s="510"/>
      <c r="AG306" s="510"/>
      <c r="AH306" s="510"/>
      <c r="AI306" s="510"/>
      <c r="AJ306" s="510"/>
      <c r="AK306" s="510"/>
      <c r="AL306" s="609"/>
      <c r="AM306" s="267"/>
      <c r="AN306" s="267"/>
      <c r="AO306" s="267"/>
      <c r="AP306" s="48"/>
      <c r="AQ306" s="48"/>
      <c r="AR306" s="48"/>
      <c r="AS306" s="48"/>
      <c r="AT306" s="51"/>
      <c r="AU306" s="51"/>
    </row>
    <row r="307" spans="1:47" ht="20" customHeight="1">
      <c r="A307" s="15"/>
      <c r="B307" s="15"/>
      <c r="C307" s="15"/>
      <c r="D307" s="260"/>
      <c r="E307" s="260"/>
      <c r="F307" s="492"/>
      <c r="G307" s="492"/>
      <c r="H307" s="492"/>
      <c r="I307" s="633"/>
      <c r="J307" s="634"/>
      <c r="K307" s="634"/>
      <c r="L307" s="634"/>
      <c r="M307" s="634"/>
      <c r="N307" s="634"/>
      <c r="O307" s="635"/>
      <c r="P307" s="660"/>
      <c r="Q307" s="510"/>
      <c r="R307" s="510"/>
      <c r="S307" s="510"/>
      <c r="T307" s="510"/>
      <c r="U307" s="510"/>
      <c r="V307" s="510"/>
      <c r="W307" s="510"/>
      <c r="X307" s="510"/>
      <c r="Y307" s="661"/>
      <c r="Z307" s="632" t="s">
        <v>173</v>
      </c>
      <c r="AA307" s="631"/>
      <c r="AB307" s="631"/>
      <c r="AC307" s="631"/>
      <c r="AD307" s="631"/>
      <c r="AE307" s="510" t="str">
        <f>IF(P304="口頭で確認（右欄に入力）","","－")</f>
        <v>－</v>
      </c>
      <c r="AF307" s="510"/>
      <c r="AG307" s="510"/>
      <c r="AH307" s="510"/>
      <c r="AI307" s="510"/>
      <c r="AJ307" s="510"/>
      <c r="AK307" s="510"/>
      <c r="AL307" s="609"/>
      <c r="AM307" s="267"/>
      <c r="AN307" s="267"/>
      <c r="AO307" s="267"/>
      <c r="AP307" s="48"/>
      <c r="AQ307" s="48"/>
      <c r="AR307" s="48"/>
      <c r="AS307" s="48"/>
      <c r="AT307" s="51"/>
      <c r="AU307" s="51"/>
    </row>
    <row r="308" spans="1:47" ht="20" customHeight="1" thickBot="1">
      <c r="A308" s="15"/>
      <c r="B308" s="15"/>
      <c r="C308" s="15"/>
      <c r="D308" s="260"/>
      <c r="E308" s="260"/>
      <c r="F308" s="492"/>
      <c r="G308" s="492"/>
      <c r="H308" s="492"/>
      <c r="I308" s="641"/>
      <c r="J308" s="642"/>
      <c r="K308" s="642"/>
      <c r="L308" s="642"/>
      <c r="M308" s="642"/>
      <c r="N308" s="642"/>
      <c r="O308" s="643"/>
      <c r="P308" s="662"/>
      <c r="Q308" s="663"/>
      <c r="R308" s="663"/>
      <c r="S308" s="663"/>
      <c r="T308" s="663"/>
      <c r="U308" s="663"/>
      <c r="V308" s="663"/>
      <c r="W308" s="663"/>
      <c r="X308" s="663"/>
      <c r="Y308" s="664"/>
      <c r="Z308" s="626" t="s">
        <v>174</v>
      </c>
      <c r="AA308" s="627"/>
      <c r="AB308" s="627"/>
      <c r="AC308" s="627"/>
      <c r="AD308" s="627"/>
      <c r="AE308" s="628" t="s">
        <v>9</v>
      </c>
      <c r="AF308" s="629"/>
      <c r="AG308" s="629"/>
      <c r="AH308" s="629"/>
      <c r="AI308" s="629"/>
      <c r="AJ308" s="629"/>
      <c r="AK308" s="629"/>
      <c r="AL308" s="630"/>
      <c r="AM308" s="267"/>
      <c r="AN308" s="267"/>
      <c r="AO308" s="267"/>
      <c r="AP308" s="48"/>
      <c r="AQ308" s="48"/>
      <c r="AR308" s="48"/>
      <c r="AS308" s="48"/>
      <c r="AT308" s="51"/>
      <c r="AU308" s="51"/>
    </row>
    <row r="309" spans="1:47" ht="15" customHeight="1" thickTop="1">
      <c r="A309" s="15"/>
      <c r="B309" s="15"/>
      <c r="C309" s="15"/>
      <c r="D309" s="15"/>
      <c r="E309" s="15"/>
      <c r="F309" s="502" t="s">
        <v>177</v>
      </c>
      <c r="G309" s="502"/>
      <c r="H309" s="502"/>
      <c r="I309" s="503" t="s">
        <v>163</v>
      </c>
      <c r="J309" s="504"/>
      <c r="K309" s="504"/>
      <c r="L309" s="504"/>
      <c r="M309" s="504"/>
      <c r="N309" s="504"/>
      <c r="O309" s="504"/>
      <c r="P309" s="504"/>
      <c r="Q309" s="504"/>
      <c r="R309" s="504"/>
      <c r="S309" s="504"/>
      <c r="T309" s="504"/>
      <c r="U309" s="504"/>
      <c r="V309" s="504"/>
      <c r="W309" s="504"/>
      <c r="X309" s="504"/>
      <c r="Y309" s="504" t="s">
        <v>164</v>
      </c>
      <c r="Z309" s="504"/>
      <c r="AA309" s="504"/>
      <c r="AB309" s="504"/>
      <c r="AC309" s="504"/>
      <c r="AD309" s="504"/>
      <c r="AE309" s="504"/>
      <c r="AF309" s="504" t="s">
        <v>165</v>
      </c>
      <c r="AG309" s="504"/>
      <c r="AH309" s="504"/>
      <c r="AI309" s="504"/>
      <c r="AJ309" s="504"/>
      <c r="AK309" s="504"/>
      <c r="AL309" s="505"/>
      <c r="AM309" s="267"/>
      <c r="AN309" s="267"/>
      <c r="AO309" s="267"/>
      <c r="AP309" s="48"/>
      <c r="AQ309" s="48"/>
      <c r="AR309" s="48"/>
      <c r="AS309" s="48"/>
      <c r="AT309" s="51"/>
      <c r="AU309" s="51"/>
    </row>
    <row r="310" spans="1:47" ht="20" customHeight="1" thickBot="1">
      <c r="A310" s="15"/>
      <c r="B310" s="15"/>
      <c r="C310" s="15"/>
      <c r="D310" s="260"/>
      <c r="E310" s="260"/>
      <c r="F310" s="506" t="str">
        <f>IF(AS310=1,IF(AR310&gt;0,"【※入力】","【入力済】"),"入力不要")</f>
        <v>入力不要</v>
      </c>
      <c r="G310" s="507"/>
      <c r="H310" s="508"/>
      <c r="I310" s="509"/>
      <c r="J310" s="510"/>
      <c r="K310" s="510"/>
      <c r="L310" s="510"/>
      <c r="M310" s="510"/>
      <c r="N310" s="510"/>
      <c r="O310" s="510"/>
      <c r="P310" s="510"/>
      <c r="Q310" s="510"/>
      <c r="R310" s="510"/>
      <c r="S310" s="510"/>
      <c r="T310" s="511"/>
      <c r="U310" s="511"/>
      <c r="V310" s="511"/>
      <c r="W310" s="511"/>
      <c r="X310" s="511"/>
      <c r="Y310" s="511"/>
      <c r="Z310" s="511"/>
      <c r="AA310" s="511"/>
      <c r="AB310" s="511"/>
      <c r="AC310" s="511"/>
      <c r="AD310" s="510"/>
      <c r="AE310" s="510"/>
      <c r="AF310" s="510"/>
      <c r="AG310" s="510"/>
      <c r="AH310" s="510"/>
      <c r="AI310" s="510"/>
      <c r="AJ310" s="510"/>
      <c r="AK310" s="510"/>
      <c r="AL310" s="609"/>
      <c r="AM310" s="267"/>
      <c r="AN310" s="267"/>
      <c r="AO310" s="267"/>
      <c r="AP310" s="48"/>
      <c r="AQ310" s="48"/>
      <c r="AR310" s="48">
        <f>COUNTBLANK(I310:AL310)-27</f>
        <v>3</v>
      </c>
      <c r="AS310" s="48">
        <f>IF($AP$278=F309,1,0)+AS319</f>
        <v>0</v>
      </c>
      <c r="AT310" s="51"/>
      <c r="AU310" s="51"/>
    </row>
    <row r="311" spans="1:47" ht="20" customHeight="1" thickTop="1" thickBot="1">
      <c r="A311" s="15"/>
      <c r="B311" s="15"/>
      <c r="C311" s="15"/>
      <c r="D311" s="260"/>
      <c r="E311" s="260"/>
      <c r="F311" s="492" t="str">
        <f>IF(AS310=1,IF(T311="※リストから選択して下さい","【※選択】","【入力済】"),"入力不要")</f>
        <v>入力不要</v>
      </c>
      <c r="G311" s="492"/>
      <c r="H311" s="492"/>
      <c r="I311" s="665" t="s">
        <v>166</v>
      </c>
      <c r="J311" s="666"/>
      <c r="K311" s="666"/>
      <c r="L311" s="666"/>
      <c r="M311" s="666"/>
      <c r="N311" s="666"/>
      <c r="O311" s="666"/>
      <c r="P311" s="667"/>
      <c r="Q311" s="667"/>
      <c r="R311" s="667"/>
      <c r="S311" s="668"/>
      <c r="T311" s="669" t="s">
        <v>9</v>
      </c>
      <c r="U311" s="670"/>
      <c r="V311" s="670"/>
      <c r="W311" s="670"/>
      <c r="X311" s="670"/>
      <c r="Y311" s="670"/>
      <c r="Z311" s="637"/>
      <c r="AA311" s="637"/>
      <c r="AB311" s="637"/>
      <c r="AC311" s="638"/>
      <c r="AD311" s="613" t="str">
        <f>IF(T311="使用許諾の必要が無い","↓２．使用許諾の必要が無い場合へ入力",IF(T311="編曲使用許諾の必要がある","↓３．編曲使用許諾の必要な場合へ入力","－"))</f>
        <v>－</v>
      </c>
      <c r="AE311" s="614"/>
      <c r="AF311" s="614"/>
      <c r="AG311" s="614"/>
      <c r="AH311" s="614"/>
      <c r="AI311" s="614"/>
      <c r="AJ311" s="614"/>
      <c r="AK311" s="614"/>
      <c r="AL311" s="615"/>
      <c r="AM311" s="267"/>
      <c r="AN311" s="267"/>
      <c r="AO311" s="267"/>
      <c r="AP311" s="48"/>
      <c r="AQ311" s="48"/>
      <c r="AR311" s="48"/>
      <c r="AS311" s="48"/>
      <c r="AT311" s="51"/>
      <c r="AU311" s="51"/>
    </row>
    <row r="312" spans="1:47" ht="25.25" customHeight="1" thickTop="1" thickBot="1">
      <c r="A312" s="15"/>
      <c r="B312" s="15"/>
      <c r="C312" s="15"/>
      <c r="D312" s="260"/>
      <c r="E312" s="260"/>
      <c r="F312" s="492" t="str">
        <f>IF(AS310=1,IF(AD311="↓２．使用許諾の無い場合へ入力",IF(P312="※リストから選択して下さい","【※選択】","【入力済】"),"入力不要"),"入力不要")</f>
        <v>入力不要</v>
      </c>
      <c r="G312" s="492"/>
      <c r="H312" s="492"/>
      <c r="I312" s="633" t="s">
        <v>167</v>
      </c>
      <c r="J312" s="634"/>
      <c r="K312" s="634"/>
      <c r="L312" s="634"/>
      <c r="M312" s="634"/>
      <c r="N312" s="634"/>
      <c r="O312" s="635"/>
      <c r="P312" s="636" t="s">
        <v>9</v>
      </c>
      <c r="Q312" s="637"/>
      <c r="R312" s="637"/>
      <c r="S312" s="637"/>
      <c r="T312" s="637"/>
      <c r="U312" s="637"/>
      <c r="V312" s="637"/>
      <c r="W312" s="637"/>
      <c r="X312" s="637"/>
      <c r="Y312" s="638"/>
      <c r="Z312" s="639" t="str">
        <f>IF(P312="その他（右欄に入力）","","－")</f>
        <v>－</v>
      </c>
      <c r="AA312" s="640"/>
      <c r="AB312" s="640"/>
      <c r="AC312" s="640"/>
      <c r="AD312" s="510"/>
      <c r="AE312" s="510"/>
      <c r="AF312" s="510"/>
      <c r="AG312" s="510"/>
      <c r="AH312" s="510"/>
      <c r="AI312" s="510"/>
      <c r="AJ312" s="510"/>
      <c r="AK312" s="510"/>
      <c r="AL312" s="609"/>
      <c r="AM312" s="267"/>
      <c r="AN312" s="267"/>
      <c r="AO312" s="267"/>
      <c r="AP312" s="48"/>
      <c r="AQ312" s="48"/>
      <c r="AR312" s="48"/>
      <c r="AS312" s="48"/>
      <c r="AT312" s="51"/>
      <c r="AU312" s="51"/>
    </row>
    <row r="313" spans="1:47" ht="20" customHeight="1" thickTop="1">
      <c r="A313" s="15"/>
      <c r="B313" s="15"/>
      <c r="C313" s="15"/>
      <c r="D313" s="260"/>
      <c r="E313" s="260"/>
      <c r="F313" s="492" t="str">
        <f>IF(AS310=1,IF(AD311="↓３．編曲使用許諾の必要な場合へ入力",IF(P313="※リストから選択して下さい","【※選択】","【入力済】"),"入力不要"),"入力不要")</f>
        <v>入力不要</v>
      </c>
      <c r="G313" s="492"/>
      <c r="H313" s="492"/>
      <c r="I313" s="633" t="s">
        <v>168</v>
      </c>
      <c r="J313" s="634"/>
      <c r="K313" s="634"/>
      <c r="L313" s="634"/>
      <c r="M313" s="634"/>
      <c r="N313" s="634"/>
      <c r="O313" s="635"/>
      <c r="P313" s="657" t="s">
        <v>9</v>
      </c>
      <c r="Q313" s="658"/>
      <c r="R313" s="658"/>
      <c r="S313" s="658"/>
      <c r="T313" s="658"/>
      <c r="U313" s="658"/>
      <c r="V313" s="658"/>
      <c r="W313" s="658"/>
      <c r="X313" s="658"/>
      <c r="Y313" s="659"/>
      <c r="Z313" s="632" t="s">
        <v>169</v>
      </c>
      <c r="AA313" s="631"/>
      <c r="AB313" s="631"/>
      <c r="AC313" s="631"/>
      <c r="AD313" s="631"/>
      <c r="AE313" s="510" t="str">
        <f>IF(P313="口頭で確認（右欄に入力）","","－")</f>
        <v>－</v>
      </c>
      <c r="AF313" s="510"/>
      <c r="AG313" s="510"/>
      <c r="AH313" s="510"/>
      <c r="AI313" s="510"/>
      <c r="AJ313" s="510"/>
      <c r="AK313" s="510"/>
      <c r="AL313" s="609"/>
      <c r="AM313" s="267"/>
      <c r="AN313" s="267"/>
      <c r="AO313" s="267"/>
      <c r="AP313" s="48"/>
      <c r="AQ313" s="48"/>
      <c r="AR313" s="48"/>
      <c r="AS313" s="48"/>
      <c r="AT313" s="51"/>
      <c r="AU313" s="51"/>
    </row>
    <row r="314" spans="1:47" ht="20" customHeight="1">
      <c r="A314" s="15"/>
      <c r="B314" s="15"/>
      <c r="C314" s="15"/>
      <c r="D314" s="260"/>
      <c r="E314" s="260"/>
      <c r="F314" s="492"/>
      <c r="G314" s="492"/>
      <c r="H314" s="492"/>
      <c r="I314" s="633"/>
      <c r="J314" s="634"/>
      <c r="K314" s="634"/>
      <c r="L314" s="634"/>
      <c r="M314" s="634"/>
      <c r="N314" s="634"/>
      <c r="O314" s="635"/>
      <c r="P314" s="660"/>
      <c r="Q314" s="510"/>
      <c r="R314" s="510"/>
      <c r="S314" s="510"/>
      <c r="T314" s="510"/>
      <c r="U314" s="510"/>
      <c r="V314" s="510"/>
      <c r="W314" s="510"/>
      <c r="X314" s="510"/>
      <c r="Y314" s="661"/>
      <c r="Z314" s="653" t="s">
        <v>170</v>
      </c>
      <c r="AA314" s="654"/>
      <c r="AB314" s="631" t="s">
        <v>171</v>
      </c>
      <c r="AC314" s="631"/>
      <c r="AD314" s="631"/>
      <c r="AE314" s="510" t="str">
        <f>IF(P313="口頭で確認（右欄に入力）","","－")</f>
        <v>－</v>
      </c>
      <c r="AF314" s="510"/>
      <c r="AG314" s="510"/>
      <c r="AH314" s="510"/>
      <c r="AI314" s="510"/>
      <c r="AJ314" s="510"/>
      <c r="AK314" s="510"/>
      <c r="AL314" s="609"/>
      <c r="AM314" s="267"/>
      <c r="AN314" s="267"/>
      <c r="AO314" s="267"/>
      <c r="AP314" s="48"/>
      <c r="AQ314" s="48"/>
      <c r="AR314" s="48"/>
      <c r="AS314" s="48"/>
      <c r="AT314" s="51"/>
      <c r="AU314" s="51"/>
    </row>
    <row r="315" spans="1:47" ht="20" customHeight="1">
      <c r="A315" s="15"/>
      <c r="B315" s="15"/>
      <c r="C315" s="15"/>
      <c r="D315" s="260"/>
      <c r="E315" s="260"/>
      <c r="F315" s="492"/>
      <c r="G315" s="492"/>
      <c r="H315" s="492"/>
      <c r="I315" s="633"/>
      <c r="J315" s="634"/>
      <c r="K315" s="634"/>
      <c r="L315" s="634"/>
      <c r="M315" s="634"/>
      <c r="N315" s="634"/>
      <c r="O315" s="635"/>
      <c r="P315" s="660"/>
      <c r="Q315" s="510"/>
      <c r="R315" s="510"/>
      <c r="S315" s="510"/>
      <c r="T315" s="510"/>
      <c r="U315" s="510"/>
      <c r="V315" s="510"/>
      <c r="W315" s="510"/>
      <c r="X315" s="510"/>
      <c r="Y315" s="661"/>
      <c r="Z315" s="655"/>
      <c r="AA315" s="656"/>
      <c r="AB315" s="631" t="s">
        <v>172</v>
      </c>
      <c r="AC315" s="631"/>
      <c r="AD315" s="631"/>
      <c r="AE315" s="510" t="str">
        <f>IF(P313="口頭で確認（右欄に入力）","","－")</f>
        <v>－</v>
      </c>
      <c r="AF315" s="510"/>
      <c r="AG315" s="510"/>
      <c r="AH315" s="510"/>
      <c r="AI315" s="510"/>
      <c r="AJ315" s="510"/>
      <c r="AK315" s="510"/>
      <c r="AL315" s="609"/>
      <c r="AM315" s="267"/>
      <c r="AN315" s="267"/>
      <c r="AO315" s="267"/>
      <c r="AP315" s="48"/>
      <c r="AQ315" s="48"/>
      <c r="AR315" s="48"/>
      <c r="AS315" s="48"/>
      <c r="AT315" s="51"/>
      <c r="AU315" s="51"/>
    </row>
    <row r="316" spans="1:47" ht="20" customHeight="1">
      <c r="A316" s="15"/>
      <c r="B316" s="15"/>
      <c r="C316" s="15"/>
      <c r="D316" s="260"/>
      <c r="E316" s="260"/>
      <c r="F316" s="492"/>
      <c r="G316" s="492"/>
      <c r="H316" s="492"/>
      <c r="I316" s="633"/>
      <c r="J316" s="634"/>
      <c r="K316" s="634"/>
      <c r="L316" s="634"/>
      <c r="M316" s="634"/>
      <c r="N316" s="634"/>
      <c r="O316" s="635"/>
      <c r="P316" s="660"/>
      <c r="Q316" s="510"/>
      <c r="R316" s="510"/>
      <c r="S316" s="510"/>
      <c r="T316" s="510"/>
      <c r="U316" s="510"/>
      <c r="V316" s="510"/>
      <c r="W316" s="510"/>
      <c r="X316" s="510"/>
      <c r="Y316" s="661"/>
      <c r="Z316" s="632" t="s">
        <v>173</v>
      </c>
      <c r="AA316" s="631"/>
      <c r="AB316" s="631"/>
      <c r="AC316" s="631"/>
      <c r="AD316" s="631"/>
      <c r="AE316" s="510" t="str">
        <f>IF(P313="口頭で確認（右欄に入力）","","－")</f>
        <v>－</v>
      </c>
      <c r="AF316" s="510"/>
      <c r="AG316" s="510"/>
      <c r="AH316" s="510"/>
      <c r="AI316" s="510"/>
      <c r="AJ316" s="510"/>
      <c r="AK316" s="510"/>
      <c r="AL316" s="609"/>
      <c r="AM316" s="267"/>
      <c r="AN316" s="267"/>
      <c r="AO316" s="267"/>
      <c r="AP316" s="48"/>
      <c r="AQ316" s="48"/>
      <c r="AR316" s="48"/>
      <c r="AS316" s="48"/>
      <c r="AT316" s="51"/>
      <c r="AU316" s="51"/>
    </row>
    <row r="317" spans="1:47" ht="20" customHeight="1" thickBot="1">
      <c r="A317" s="15"/>
      <c r="B317" s="15"/>
      <c r="C317" s="15"/>
      <c r="D317" s="260"/>
      <c r="E317" s="260"/>
      <c r="F317" s="492"/>
      <c r="G317" s="492"/>
      <c r="H317" s="492"/>
      <c r="I317" s="641"/>
      <c r="J317" s="642"/>
      <c r="K317" s="642"/>
      <c r="L317" s="642"/>
      <c r="M317" s="642"/>
      <c r="N317" s="642"/>
      <c r="O317" s="643"/>
      <c r="P317" s="662"/>
      <c r="Q317" s="663"/>
      <c r="R317" s="663"/>
      <c r="S317" s="663"/>
      <c r="T317" s="663"/>
      <c r="U317" s="663"/>
      <c r="V317" s="663"/>
      <c r="W317" s="663"/>
      <c r="X317" s="663"/>
      <c r="Y317" s="664"/>
      <c r="Z317" s="626" t="s">
        <v>174</v>
      </c>
      <c r="AA317" s="627"/>
      <c r="AB317" s="627"/>
      <c r="AC317" s="627"/>
      <c r="AD317" s="627"/>
      <c r="AE317" s="628" t="s">
        <v>9</v>
      </c>
      <c r="AF317" s="629"/>
      <c r="AG317" s="629"/>
      <c r="AH317" s="629"/>
      <c r="AI317" s="629"/>
      <c r="AJ317" s="629"/>
      <c r="AK317" s="629"/>
      <c r="AL317" s="630"/>
      <c r="AM317" s="267"/>
      <c r="AN317" s="267"/>
      <c r="AO317" s="267"/>
      <c r="AP317" s="48"/>
      <c r="AQ317" s="48"/>
      <c r="AR317" s="48"/>
      <c r="AS317" s="48"/>
      <c r="AT317" s="51"/>
      <c r="AU317" s="51"/>
    </row>
    <row r="318" spans="1:47" ht="15" customHeight="1" thickTop="1">
      <c r="A318" s="15"/>
      <c r="B318" s="15"/>
      <c r="C318" s="15"/>
      <c r="D318" s="15"/>
      <c r="E318" s="15"/>
      <c r="F318" s="502" t="s">
        <v>178</v>
      </c>
      <c r="G318" s="502"/>
      <c r="H318" s="502"/>
      <c r="I318" s="503" t="s">
        <v>163</v>
      </c>
      <c r="J318" s="504"/>
      <c r="K318" s="504"/>
      <c r="L318" s="504"/>
      <c r="M318" s="504"/>
      <c r="N318" s="504"/>
      <c r="O318" s="504"/>
      <c r="P318" s="504"/>
      <c r="Q318" s="504"/>
      <c r="R318" s="504"/>
      <c r="S318" s="504"/>
      <c r="T318" s="504"/>
      <c r="U318" s="504"/>
      <c r="V318" s="504"/>
      <c r="W318" s="504"/>
      <c r="X318" s="504"/>
      <c r="Y318" s="504" t="s">
        <v>164</v>
      </c>
      <c r="Z318" s="504"/>
      <c r="AA318" s="504"/>
      <c r="AB318" s="504"/>
      <c r="AC318" s="504"/>
      <c r="AD318" s="504"/>
      <c r="AE318" s="504"/>
      <c r="AF318" s="504" t="s">
        <v>165</v>
      </c>
      <c r="AG318" s="504"/>
      <c r="AH318" s="504"/>
      <c r="AI318" s="504"/>
      <c r="AJ318" s="504"/>
      <c r="AK318" s="504"/>
      <c r="AL318" s="505"/>
      <c r="AM318" s="267"/>
      <c r="AN318" s="267"/>
      <c r="AO318" s="267"/>
      <c r="AP318" s="48"/>
      <c r="AQ318" s="48"/>
      <c r="AR318" s="48"/>
      <c r="AS318" s="48"/>
      <c r="AT318" s="51"/>
      <c r="AU318" s="51"/>
    </row>
    <row r="319" spans="1:47" ht="20" customHeight="1" thickBot="1">
      <c r="A319" s="15"/>
      <c r="B319" s="15"/>
      <c r="C319" s="15"/>
      <c r="D319" s="260"/>
      <c r="E319" s="260"/>
      <c r="F319" s="506" t="str">
        <f>IF(AS319=1,IF(AR319&gt;0,"【※入力】","【入力済】"),"入力不要")</f>
        <v>入力不要</v>
      </c>
      <c r="G319" s="507"/>
      <c r="H319" s="508"/>
      <c r="I319" s="509"/>
      <c r="J319" s="510"/>
      <c r="K319" s="510"/>
      <c r="L319" s="510"/>
      <c r="M319" s="510"/>
      <c r="N319" s="510"/>
      <c r="O319" s="510"/>
      <c r="P319" s="510"/>
      <c r="Q319" s="510"/>
      <c r="R319" s="510"/>
      <c r="S319" s="510"/>
      <c r="T319" s="511"/>
      <c r="U319" s="511"/>
      <c r="V319" s="511"/>
      <c r="W319" s="511"/>
      <c r="X319" s="511"/>
      <c r="Y319" s="511"/>
      <c r="Z319" s="511"/>
      <c r="AA319" s="511"/>
      <c r="AB319" s="511"/>
      <c r="AC319" s="511"/>
      <c r="AD319" s="510"/>
      <c r="AE319" s="510"/>
      <c r="AF319" s="510"/>
      <c r="AG319" s="510"/>
      <c r="AH319" s="510"/>
      <c r="AI319" s="510"/>
      <c r="AJ319" s="510"/>
      <c r="AK319" s="510"/>
      <c r="AL319" s="609"/>
      <c r="AM319" s="267"/>
      <c r="AN319" s="267"/>
      <c r="AO319" s="267"/>
      <c r="AP319" s="48"/>
      <c r="AQ319" s="48"/>
      <c r="AR319" s="48">
        <f>COUNTBLANK(I319:AL319)-27</f>
        <v>3</v>
      </c>
      <c r="AS319" s="48">
        <f>IF($AP$278=F318,1,0)+AS328</f>
        <v>0</v>
      </c>
      <c r="AT319" s="51"/>
      <c r="AU319" s="51"/>
    </row>
    <row r="320" spans="1:47" ht="20" customHeight="1" thickTop="1" thickBot="1">
      <c r="A320" s="15"/>
      <c r="B320" s="15"/>
      <c r="C320" s="15"/>
      <c r="D320" s="260"/>
      <c r="E320" s="260"/>
      <c r="F320" s="492" t="str">
        <f>IF(AS319=1,IF(T320="※リストから選択して下さい","【※選択】","【入力済】"),"入力不要")</f>
        <v>入力不要</v>
      </c>
      <c r="G320" s="492"/>
      <c r="H320" s="492"/>
      <c r="I320" s="665" t="s">
        <v>166</v>
      </c>
      <c r="J320" s="666"/>
      <c r="K320" s="666"/>
      <c r="L320" s="666"/>
      <c r="M320" s="666"/>
      <c r="N320" s="666"/>
      <c r="O320" s="666"/>
      <c r="P320" s="667"/>
      <c r="Q320" s="667"/>
      <c r="R320" s="667"/>
      <c r="S320" s="668"/>
      <c r="T320" s="669" t="s">
        <v>9</v>
      </c>
      <c r="U320" s="670"/>
      <c r="V320" s="670"/>
      <c r="W320" s="670"/>
      <c r="X320" s="670"/>
      <c r="Y320" s="670"/>
      <c r="Z320" s="637"/>
      <c r="AA320" s="637"/>
      <c r="AB320" s="637"/>
      <c r="AC320" s="638"/>
      <c r="AD320" s="613" t="str">
        <f>IF(T320="使用許諾の必要が無い","↓２．使用許諾の必要が無い場合へ入力",IF(T320="編曲使用許諾の必要がある","↓３．編曲使用許諾の必要な場合へ入力","－"))</f>
        <v>－</v>
      </c>
      <c r="AE320" s="614"/>
      <c r="AF320" s="614"/>
      <c r="AG320" s="614"/>
      <c r="AH320" s="614"/>
      <c r="AI320" s="614"/>
      <c r="AJ320" s="614"/>
      <c r="AK320" s="614"/>
      <c r="AL320" s="615"/>
      <c r="AM320" s="267"/>
      <c r="AN320" s="267"/>
      <c r="AO320" s="267"/>
      <c r="AP320" s="48"/>
      <c r="AQ320" s="48"/>
      <c r="AR320" s="48"/>
      <c r="AS320" s="48"/>
      <c r="AT320" s="51"/>
      <c r="AU320" s="51"/>
    </row>
    <row r="321" spans="1:47" ht="25.25" customHeight="1" thickTop="1" thickBot="1">
      <c r="A321" s="15"/>
      <c r="B321" s="15"/>
      <c r="C321" s="15"/>
      <c r="D321" s="260"/>
      <c r="E321" s="260"/>
      <c r="F321" s="492" t="str">
        <f>IF(AS319=1,IF(AD320="↓２．使用許諾の無い場合へ入力",IF(P321="※リストから選択して下さい","【※選択】","【入力済】"),"入力不要"),"入力不要")</f>
        <v>入力不要</v>
      </c>
      <c r="G321" s="492"/>
      <c r="H321" s="492"/>
      <c r="I321" s="633" t="s">
        <v>167</v>
      </c>
      <c r="J321" s="634"/>
      <c r="K321" s="634"/>
      <c r="L321" s="634"/>
      <c r="M321" s="634"/>
      <c r="N321" s="634"/>
      <c r="O321" s="635"/>
      <c r="P321" s="636" t="s">
        <v>9</v>
      </c>
      <c r="Q321" s="637"/>
      <c r="R321" s="637"/>
      <c r="S321" s="637"/>
      <c r="T321" s="637"/>
      <c r="U321" s="637"/>
      <c r="V321" s="637"/>
      <c r="W321" s="637"/>
      <c r="X321" s="637"/>
      <c r="Y321" s="638"/>
      <c r="Z321" s="639" t="str">
        <f>IF(P321="その他（右欄に入力）","","－")</f>
        <v>－</v>
      </c>
      <c r="AA321" s="640"/>
      <c r="AB321" s="640"/>
      <c r="AC321" s="640"/>
      <c r="AD321" s="510"/>
      <c r="AE321" s="510"/>
      <c r="AF321" s="510"/>
      <c r="AG321" s="510"/>
      <c r="AH321" s="510"/>
      <c r="AI321" s="510"/>
      <c r="AJ321" s="510"/>
      <c r="AK321" s="510"/>
      <c r="AL321" s="609"/>
      <c r="AM321" s="267"/>
      <c r="AN321" s="267"/>
      <c r="AO321" s="267"/>
      <c r="AP321" s="48"/>
      <c r="AQ321" s="48"/>
      <c r="AR321" s="48"/>
      <c r="AS321" s="48"/>
      <c r="AT321" s="51"/>
      <c r="AU321" s="51"/>
    </row>
    <row r="322" spans="1:47" ht="20" customHeight="1" thickTop="1">
      <c r="A322" s="15"/>
      <c r="B322" s="15"/>
      <c r="C322" s="15"/>
      <c r="D322" s="260"/>
      <c r="E322" s="260"/>
      <c r="F322" s="492" t="str">
        <f>IF(AS319=1,IF(AD320="↓３．編曲使用許諾の必要な場合へ入力",IF(P322="※リストから選択して下さい","【※選択】","【入力済】"),"入力不要"),"入力不要")</f>
        <v>入力不要</v>
      </c>
      <c r="G322" s="492"/>
      <c r="H322" s="492"/>
      <c r="I322" s="633" t="s">
        <v>168</v>
      </c>
      <c r="J322" s="634"/>
      <c r="K322" s="634"/>
      <c r="L322" s="634"/>
      <c r="M322" s="634"/>
      <c r="N322" s="634"/>
      <c r="O322" s="635"/>
      <c r="P322" s="657" t="s">
        <v>9</v>
      </c>
      <c r="Q322" s="658"/>
      <c r="R322" s="658"/>
      <c r="S322" s="658"/>
      <c r="T322" s="658"/>
      <c r="U322" s="658"/>
      <c r="V322" s="658"/>
      <c r="W322" s="658"/>
      <c r="X322" s="658"/>
      <c r="Y322" s="659"/>
      <c r="Z322" s="632" t="s">
        <v>169</v>
      </c>
      <c r="AA322" s="631"/>
      <c r="AB322" s="631"/>
      <c r="AC322" s="631"/>
      <c r="AD322" s="631"/>
      <c r="AE322" s="510" t="str">
        <f>IF(P322="口頭で確認（右欄に入力）","","－")</f>
        <v>－</v>
      </c>
      <c r="AF322" s="510"/>
      <c r="AG322" s="510"/>
      <c r="AH322" s="510"/>
      <c r="AI322" s="510"/>
      <c r="AJ322" s="510"/>
      <c r="AK322" s="510"/>
      <c r="AL322" s="609"/>
      <c r="AM322" s="267"/>
      <c r="AN322" s="267"/>
      <c r="AO322" s="267"/>
      <c r="AP322" s="48"/>
      <c r="AQ322" s="48"/>
      <c r="AR322" s="48"/>
      <c r="AS322" s="48"/>
      <c r="AT322" s="51"/>
      <c r="AU322" s="51"/>
    </row>
    <row r="323" spans="1:47" ht="20" customHeight="1">
      <c r="A323" s="15"/>
      <c r="B323" s="15"/>
      <c r="C323" s="15"/>
      <c r="D323" s="260"/>
      <c r="E323" s="260"/>
      <c r="F323" s="492"/>
      <c r="G323" s="492"/>
      <c r="H323" s="492"/>
      <c r="I323" s="633"/>
      <c r="J323" s="634"/>
      <c r="K323" s="634"/>
      <c r="L323" s="634"/>
      <c r="M323" s="634"/>
      <c r="N323" s="634"/>
      <c r="O323" s="635"/>
      <c r="P323" s="660"/>
      <c r="Q323" s="510"/>
      <c r="R323" s="510"/>
      <c r="S323" s="510"/>
      <c r="T323" s="510"/>
      <c r="U323" s="510"/>
      <c r="V323" s="510"/>
      <c r="W323" s="510"/>
      <c r="X323" s="510"/>
      <c r="Y323" s="661"/>
      <c r="Z323" s="653" t="s">
        <v>170</v>
      </c>
      <c r="AA323" s="654"/>
      <c r="AB323" s="631" t="s">
        <v>171</v>
      </c>
      <c r="AC323" s="631"/>
      <c r="AD323" s="631"/>
      <c r="AE323" s="510" t="str">
        <f>IF(P322="口頭で確認（右欄に入力）","","－")</f>
        <v>－</v>
      </c>
      <c r="AF323" s="510"/>
      <c r="AG323" s="510"/>
      <c r="AH323" s="510"/>
      <c r="AI323" s="510"/>
      <c r="AJ323" s="510"/>
      <c r="AK323" s="510"/>
      <c r="AL323" s="609"/>
      <c r="AM323" s="267"/>
      <c r="AN323" s="267"/>
      <c r="AO323" s="267"/>
      <c r="AP323" s="48"/>
      <c r="AQ323" s="48"/>
      <c r="AR323" s="48"/>
      <c r="AS323" s="48"/>
      <c r="AT323" s="51"/>
      <c r="AU323" s="51"/>
    </row>
    <row r="324" spans="1:47" ht="20" customHeight="1">
      <c r="A324" s="15"/>
      <c r="B324" s="15"/>
      <c r="C324" s="15"/>
      <c r="D324" s="260"/>
      <c r="E324" s="260"/>
      <c r="F324" s="492"/>
      <c r="G324" s="492"/>
      <c r="H324" s="492"/>
      <c r="I324" s="633"/>
      <c r="J324" s="634"/>
      <c r="K324" s="634"/>
      <c r="L324" s="634"/>
      <c r="M324" s="634"/>
      <c r="N324" s="634"/>
      <c r="O324" s="635"/>
      <c r="P324" s="660"/>
      <c r="Q324" s="510"/>
      <c r="R324" s="510"/>
      <c r="S324" s="510"/>
      <c r="T324" s="510"/>
      <c r="U324" s="510"/>
      <c r="V324" s="510"/>
      <c r="W324" s="510"/>
      <c r="X324" s="510"/>
      <c r="Y324" s="661"/>
      <c r="Z324" s="655"/>
      <c r="AA324" s="656"/>
      <c r="AB324" s="631" t="s">
        <v>172</v>
      </c>
      <c r="AC324" s="631"/>
      <c r="AD324" s="631"/>
      <c r="AE324" s="510" t="str">
        <f>IF(P322="口頭で確認（右欄に入力）","","－")</f>
        <v>－</v>
      </c>
      <c r="AF324" s="510"/>
      <c r="AG324" s="510"/>
      <c r="AH324" s="510"/>
      <c r="AI324" s="510"/>
      <c r="AJ324" s="510"/>
      <c r="AK324" s="510"/>
      <c r="AL324" s="609"/>
      <c r="AM324" s="267"/>
      <c r="AN324" s="267"/>
      <c r="AO324" s="267"/>
      <c r="AP324" s="48"/>
      <c r="AQ324" s="48"/>
      <c r="AR324" s="48"/>
      <c r="AS324" s="48"/>
      <c r="AT324" s="51"/>
      <c r="AU324" s="51"/>
    </row>
    <row r="325" spans="1:47" ht="20" customHeight="1">
      <c r="A325" s="15"/>
      <c r="B325" s="15"/>
      <c r="C325" s="15"/>
      <c r="D325" s="260"/>
      <c r="E325" s="260"/>
      <c r="F325" s="492"/>
      <c r="G325" s="492"/>
      <c r="H325" s="492"/>
      <c r="I325" s="633"/>
      <c r="J325" s="634"/>
      <c r="K325" s="634"/>
      <c r="L325" s="634"/>
      <c r="M325" s="634"/>
      <c r="N325" s="634"/>
      <c r="O325" s="635"/>
      <c r="P325" s="660"/>
      <c r="Q325" s="510"/>
      <c r="R325" s="510"/>
      <c r="S325" s="510"/>
      <c r="T325" s="510"/>
      <c r="U325" s="510"/>
      <c r="V325" s="510"/>
      <c r="W325" s="510"/>
      <c r="X325" s="510"/>
      <c r="Y325" s="661"/>
      <c r="Z325" s="632" t="s">
        <v>173</v>
      </c>
      <c r="AA325" s="631"/>
      <c r="AB325" s="631"/>
      <c r="AC325" s="631"/>
      <c r="AD325" s="631"/>
      <c r="AE325" s="510" t="str">
        <f>IF(P322="口頭で確認（右欄に入力）","","－")</f>
        <v>－</v>
      </c>
      <c r="AF325" s="510"/>
      <c r="AG325" s="510"/>
      <c r="AH325" s="510"/>
      <c r="AI325" s="510"/>
      <c r="AJ325" s="510"/>
      <c r="AK325" s="510"/>
      <c r="AL325" s="609"/>
      <c r="AM325" s="267"/>
      <c r="AN325" s="267"/>
      <c r="AO325" s="267"/>
      <c r="AP325" s="48"/>
      <c r="AQ325" s="48"/>
      <c r="AR325" s="48"/>
      <c r="AS325" s="48"/>
      <c r="AT325" s="51"/>
      <c r="AU325" s="51"/>
    </row>
    <row r="326" spans="1:47" ht="20" customHeight="1" thickBot="1">
      <c r="A326" s="15"/>
      <c r="B326" s="15"/>
      <c r="C326" s="15"/>
      <c r="D326" s="260"/>
      <c r="E326" s="260"/>
      <c r="F326" s="492"/>
      <c r="G326" s="492"/>
      <c r="H326" s="492"/>
      <c r="I326" s="641"/>
      <c r="J326" s="642"/>
      <c r="K326" s="642"/>
      <c r="L326" s="642"/>
      <c r="M326" s="642"/>
      <c r="N326" s="642"/>
      <c r="O326" s="643"/>
      <c r="P326" s="662"/>
      <c r="Q326" s="663"/>
      <c r="R326" s="663"/>
      <c r="S326" s="663"/>
      <c r="T326" s="663"/>
      <c r="U326" s="663"/>
      <c r="V326" s="663"/>
      <c r="W326" s="663"/>
      <c r="X326" s="663"/>
      <c r="Y326" s="664"/>
      <c r="Z326" s="626" t="s">
        <v>174</v>
      </c>
      <c r="AA326" s="627"/>
      <c r="AB326" s="627"/>
      <c r="AC326" s="627"/>
      <c r="AD326" s="627"/>
      <c r="AE326" s="628" t="s">
        <v>9</v>
      </c>
      <c r="AF326" s="629"/>
      <c r="AG326" s="629"/>
      <c r="AH326" s="629"/>
      <c r="AI326" s="629"/>
      <c r="AJ326" s="629"/>
      <c r="AK326" s="629"/>
      <c r="AL326" s="630"/>
      <c r="AM326" s="267"/>
      <c r="AN326" s="267"/>
      <c r="AO326" s="267"/>
      <c r="AP326" s="48"/>
      <c r="AQ326" s="48"/>
      <c r="AR326" s="48"/>
      <c r="AS326" s="48"/>
      <c r="AT326" s="51"/>
      <c r="AU326" s="51"/>
    </row>
    <row r="327" spans="1:47" ht="15" customHeight="1" thickTop="1">
      <c r="A327" s="15"/>
      <c r="B327" s="15"/>
      <c r="C327" s="15"/>
      <c r="D327" s="15"/>
      <c r="E327" s="15"/>
      <c r="F327" s="502" t="s">
        <v>179</v>
      </c>
      <c r="G327" s="502"/>
      <c r="H327" s="502"/>
      <c r="I327" s="503" t="s">
        <v>163</v>
      </c>
      <c r="J327" s="504"/>
      <c r="K327" s="504"/>
      <c r="L327" s="504"/>
      <c r="M327" s="504"/>
      <c r="N327" s="504"/>
      <c r="O327" s="504"/>
      <c r="P327" s="504"/>
      <c r="Q327" s="504"/>
      <c r="R327" s="504"/>
      <c r="S327" s="504"/>
      <c r="T327" s="504"/>
      <c r="U327" s="504"/>
      <c r="V327" s="504"/>
      <c r="W327" s="504"/>
      <c r="X327" s="504"/>
      <c r="Y327" s="504" t="s">
        <v>164</v>
      </c>
      <c r="Z327" s="504"/>
      <c r="AA327" s="504"/>
      <c r="AB327" s="504"/>
      <c r="AC327" s="504"/>
      <c r="AD327" s="504"/>
      <c r="AE327" s="504"/>
      <c r="AF327" s="504" t="s">
        <v>165</v>
      </c>
      <c r="AG327" s="504"/>
      <c r="AH327" s="504"/>
      <c r="AI327" s="504"/>
      <c r="AJ327" s="504"/>
      <c r="AK327" s="504"/>
      <c r="AL327" s="505"/>
      <c r="AM327" s="267"/>
      <c r="AN327" s="267"/>
      <c r="AO327" s="267"/>
      <c r="AP327" s="48"/>
      <c r="AQ327" s="48"/>
      <c r="AR327" s="48"/>
      <c r="AS327" s="48"/>
      <c r="AT327" s="51"/>
      <c r="AU327" s="51"/>
    </row>
    <row r="328" spans="1:47" ht="20" customHeight="1" thickBot="1">
      <c r="A328" s="15"/>
      <c r="B328" s="15"/>
      <c r="C328" s="15"/>
      <c r="D328" s="260"/>
      <c r="E328" s="260"/>
      <c r="F328" s="506" t="str">
        <f>IF(AS328=1,IF(AR328&gt;0,"【※入力】","【入力済】"),"入力不要")</f>
        <v>入力不要</v>
      </c>
      <c r="G328" s="507"/>
      <c r="H328" s="508"/>
      <c r="I328" s="509"/>
      <c r="J328" s="510"/>
      <c r="K328" s="510"/>
      <c r="L328" s="510"/>
      <c r="M328" s="510"/>
      <c r="N328" s="510"/>
      <c r="O328" s="510"/>
      <c r="P328" s="510"/>
      <c r="Q328" s="510"/>
      <c r="R328" s="510"/>
      <c r="S328" s="510"/>
      <c r="T328" s="511"/>
      <c r="U328" s="511"/>
      <c r="V328" s="511"/>
      <c r="W328" s="511"/>
      <c r="X328" s="511"/>
      <c r="Y328" s="511"/>
      <c r="Z328" s="511"/>
      <c r="AA328" s="511"/>
      <c r="AB328" s="511"/>
      <c r="AC328" s="511"/>
      <c r="AD328" s="510"/>
      <c r="AE328" s="510"/>
      <c r="AF328" s="510"/>
      <c r="AG328" s="510"/>
      <c r="AH328" s="510"/>
      <c r="AI328" s="510"/>
      <c r="AJ328" s="510"/>
      <c r="AK328" s="510"/>
      <c r="AL328" s="609"/>
      <c r="AM328" s="267"/>
      <c r="AN328" s="267"/>
      <c r="AO328" s="267"/>
      <c r="AP328" s="48"/>
      <c r="AQ328" s="48"/>
      <c r="AR328" s="48">
        <f>COUNTBLANK(I328:AL328)-27</f>
        <v>3</v>
      </c>
      <c r="AS328" s="48">
        <f>IF($AP$278=F327,1,0)+AS337</f>
        <v>0</v>
      </c>
      <c r="AT328" s="51"/>
      <c r="AU328" s="51"/>
    </row>
    <row r="329" spans="1:47" ht="20" customHeight="1" thickTop="1" thickBot="1">
      <c r="A329" s="15"/>
      <c r="B329" s="15"/>
      <c r="C329" s="15"/>
      <c r="D329" s="260"/>
      <c r="E329" s="260"/>
      <c r="F329" s="492" t="str">
        <f>IF(AS328=1,IF(T329="※リストから選択して下さい","【※選択】","【入力済】"),"入力不要")</f>
        <v>入力不要</v>
      </c>
      <c r="G329" s="492"/>
      <c r="H329" s="492"/>
      <c r="I329" s="665" t="s">
        <v>166</v>
      </c>
      <c r="J329" s="666"/>
      <c r="K329" s="666"/>
      <c r="L329" s="666"/>
      <c r="M329" s="666"/>
      <c r="N329" s="666"/>
      <c r="O329" s="666"/>
      <c r="P329" s="667"/>
      <c r="Q329" s="667"/>
      <c r="R329" s="667"/>
      <c r="S329" s="668"/>
      <c r="T329" s="669" t="s">
        <v>9</v>
      </c>
      <c r="U329" s="670"/>
      <c r="V329" s="670"/>
      <c r="W329" s="670"/>
      <c r="X329" s="670"/>
      <c r="Y329" s="670"/>
      <c r="Z329" s="637"/>
      <c r="AA329" s="637"/>
      <c r="AB329" s="637"/>
      <c r="AC329" s="638"/>
      <c r="AD329" s="613" t="str">
        <f>IF(T329="使用許諾の必要が無い","↓２．使用許諾の必要が無い場合へ入力",IF(T329="編曲使用許諾の必要がある","↓３．編曲使用許諾の必要な場合へ入力","－"))</f>
        <v>－</v>
      </c>
      <c r="AE329" s="614"/>
      <c r="AF329" s="614"/>
      <c r="AG329" s="614"/>
      <c r="AH329" s="614"/>
      <c r="AI329" s="614"/>
      <c r="AJ329" s="614"/>
      <c r="AK329" s="614"/>
      <c r="AL329" s="615"/>
      <c r="AM329" s="267"/>
      <c r="AN329" s="267"/>
      <c r="AO329" s="267"/>
      <c r="AP329" s="48"/>
      <c r="AQ329" s="48"/>
      <c r="AR329" s="48"/>
      <c r="AS329" s="48"/>
      <c r="AT329" s="51"/>
      <c r="AU329" s="51"/>
    </row>
    <row r="330" spans="1:47" ht="25.25" customHeight="1" thickTop="1" thickBot="1">
      <c r="A330" s="15"/>
      <c r="B330" s="15"/>
      <c r="C330" s="15"/>
      <c r="D330" s="260"/>
      <c r="E330" s="260"/>
      <c r="F330" s="492" t="str">
        <f>IF(AS328=1,IF(AD329="↓２．使用許諾の無い場合へ入力",IF(P330="※リストから選択して下さい","【※選択】","【入力済】"),"入力不要"),"入力不要")</f>
        <v>入力不要</v>
      </c>
      <c r="G330" s="492"/>
      <c r="H330" s="492"/>
      <c r="I330" s="633" t="s">
        <v>167</v>
      </c>
      <c r="J330" s="634"/>
      <c r="K330" s="634"/>
      <c r="L330" s="634"/>
      <c r="M330" s="634"/>
      <c r="N330" s="634"/>
      <c r="O330" s="635"/>
      <c r="P330" s="636" t="s">
        <v>9</v>
      </c>
      <c r="Q330" s="637"/>
      <c r="R330" s="637"/>
      <c r="S330" s="637"/>
      <c r="T330" s="637"/>
      <c r="U330" s="637"/>
      <c r="V330" s="637"/>
      <c r="W330" s="637"/>
      <c r="X330" s="637"/>
      <c r="Y330" s="638"/>
      <c r="Z330" s="639" t="str">
        <f>IF(P330="その他（右欄に入力）","","－")</f>
        <v>－</v>
      </c>
      <c r="AA330" s="640"/>
      <c r="AB330" s="640"/>
      <c r="AC330" s="640"/>
      <c r="AD330" s="510"/>
      <c r="AE330" s="510"/>
      <c r="AF330" s="510"/>
      <c r="AG330" s="510"/>
      <c r="AH330" s="510"/>
      <c r="AI330" s="510"/>
      <c r="AJ330" s="510"/>
      <c r="AK330" s="510"/>
      <c r="AL330" s="609"/>
      <c r="AM330" s="267"/>
      <c r="AN330" s="267"/>
      <c r="AO330" s="267"/>
      <c r="AP330" s="48"/>
      <c r="AQ330" s="48"/>
      <c r="AR330" s="48"/>
      <c r="AS330" s="48"/>
      <c r="AT330" s="51"/>
      <c r="AU330" s="51"/>
    </row>
    <row r="331" spans="1:47" ht="20" customHeight="1" thickTop="1">
      <c r="A331" s="15"/>
      <c r="B331" s="15"/>
      <c r="C331" s="15"/>
      <c r="D331" s="260"/>
      <c r="E331" s="260"/>
      <c r="F331" s="492" t="str">
        <f>IF(AS328=1,IF(AD329="↓３．編曲使用許諾の必要な場合へ入力",IF(P331="※リストから選択して下さい","【※選択】","【入力済】"),"入力不要"),"入力不要")</f>
        <v>入力不要</v>
      </c>
      <c r="G331" s="492"/>
      <c r="H331" s="492"/>
      <c r="I331" s="633" t="s">
        <v>168</v>
      </c>
      <c r="J331" s="634"/>
      <c r="K331" s="634"/>
      <c r="L331" s="634"/>
      <c r="M331" s="634"/>
      <c r="N331" s="634"/>
      <c r="O331" s="635"/>
      <c r="P331" s="657" t="s">
        <v>9</v>
      </c>
      <c r="Q331" s="658"/>
      <c r="R331" s="658"/>
      <c r="S331" s="658"/>
      <c r="T331" s="658"/>
      <c r="U331" s="658"/>
      <c r="V331" s="658"/>
      <c r="W331" s="658"/>
      <c r="X331" s="658"/>
      <c r="Y331" s="659"/>
      <c r="Z331" s="632" t="s">
        <v>169</v>
      </c>
      <c r="AA331" s="631"/>
      <c r="AB331" s="631"/>
      <c r="AC331" s="631"/>
      <c r="AD331" s="631"/>
      <c r="AE331" s="510" t="str">
        <f>IF(P331="口頭で確認（右欄に入力）","","－")</f>
        <v>－</v>
      </c>
      <c r="AF331" s="510"/>
      <c r="AG331" s="510"/>
      <c r="AH331" s="510"/>
      <c r="AI331" s="510"/>
      <c r="AJ331" s="510"/>
      <c r="AK331" s="510"/>
      <c r="AL331" s="609"/>
      <c r="AM331" s="267"/>
      <c r="AN331" s="267"/>
      <c r="AO331" s="267"/>
      <c r="AP331" s="48"/>
      <c r="AQ331" s="48"/>
      <c r="AR331" s="48"/>
      <c r="AS331" s="48"/>
      <c r="AT331" s="51"/>
      <c r="AU331" s="51"/>
    </row>
    <row r="332" spans="1:47" ht="20" customHeight="1">
      <c r="A332" s="15"/>
      <c r="B332" s="15"/>
      <c r="C332" s="15"/>
      <c r="D332" s="260"/>
      <c r="E332" s="260"/>
      <c r="F332" s="492"/>
      <c r="G332" s="492"/>
      <c r="H332" s="492"/>
      <c r="I332" s="633"/>
      <c r="J332" s="634"/>
      <c r="K332" s="634"/>
      <c r="L332" s="634"/>
      <c r="M332" s="634"/>
      <c r="N332" s="634"/>
      <c r="O332" s="635"/>
      <c r="P332" s="660"/>
      <c r="Q332" s="510"/>
      <c r="R332" s="510"/>
      <c r="S332" s="510"/>
      <c r="T332" s="510"/>
      <c r="U332" s="510"/>
      <c r="V332" s="510"/>
      <c r="W332" s="510"/>
      <c r="X332" s="510"/>
      <c r="Y332" s="661"/>
      <c r="Z332" s="653" t="s">
        <v>170</v>
      </c>
      <c r="AA332" s="654"/>
      <c r="AB332" s="631" t="s">
        <v>171</v>
      </c>
      <c r="AC332" s="631"/>
      <c r="AD332" s="631"/>
      <c r="AE332" s="510" t="str">
        <f>IF(P331="口頭で確認（右欄に入力）","","－")</f>
        <v>－</v>
      </c>
      <c r="AF332" s="510"/>
      <c r="AG332" s="510"/>
      <c r="AH332" s="510"/>
      <c r="AI332" s="510"/>
      <c r="AJ332" s="510"/>
      <c r="AK332" s="510"/>
      <c r="AL332" s="609"/>
      <c r="AM332" s="267"/>
      <c r="AN332" s="267"/>
      <c r="AO332" s="267"/>
      <c r="AP332" s="48"/>
      <c r="AQ332" s="48"/>
      <c r="AR332" s="48"/>
      <c r="AS332" s="48"/>
      <c r="AT332" s="51"/>
      <c r="AU332" s="51"/>
    </row>
    <row r="333" spans="1:47" ht="20" customHeight="1">
      <c r="A333" s="15"/>
      <c r="B333" s="15"/>
      <c r="C333" s="15"/>
      <c r="D333" s="260"/>
      <c r="E333" s="260"/>
      <c r="F333" s="492"/>
      <c r="G333" s="492"/>
      <c r="H333" s="492"/>
      <c r="I333" s="633"/>
      <c r="J333" s="634"/>
      <c r="K333" s="634"/>
      <c r="L333" s="634"/>
      <c r="M333" s="634"/>
      <c r="N333" s="634"/>
      <c r="O333" s="635"/>
      <c r="P333" s="660"/>
      <c r="Q333" s="510"/>
      <c r="R333" s="510"/>
      <c r="S333" s="510"/>
      <c r="T333" s="510"/>
      <c r="U333" s="510"/>
      <c r="V333" s="510"/>
      <c r="W333" s="510"/>
      <c r="X333" s="510"/>
      <c r="Y333" s="661"/>
      <c r="Z333" s="655"/>
      <c r="AA333" s="656"/>
      <c r="AB333" s="631" t="s">
        <v>172</v>
      </c>
      <c r="AC333" s="631"/>
      <c r="AD333" s="631"/>
      <c r="AE333" s="510" t="str">
        <f>IF(P331="口頭で確認（右欄に入力）","","－")</f>
        <v>－</v>
      </c>
      <c r="AF333" s="510"/>
      <c r="AG333" s="510"/>
      <c r="AH333" s="510"/>
      <c r="AI333" s="510"/>
      <c r="AJ333" s="510"/>
      <c r="AK333" s="510"/>
      <c r="AL333" s="609"/>
      <c r="AM333" s="267"/>
      <c r="AN333" s="267"/>
      <c r="AO333" s="267"/>
      <c r="AP333" s="48"/>
      <c r="AQ333" s="48"/>
      <c r="AR333" s="48"/>
      <c r="AS333" s="48"/>
      <c r="AT333" s="51"/>
      <c r="AU333" s="51"/>
    </row>
    <row r="334" spans="1:47" ht="20" customHeight="1">
      <c r="A334" s="15"/>
      <c r="B334" s="15"/>
      <c r="C334" s="15"/>
      <c r="D334" s="260"/>
      <c r="E334" s="260"/>
      <c r="F334" s="492"/>
      <c r="G334" s="492"/>
      <c r="H334" s="492"/>
      <c r="I334" s="633"/>
      <c r="J334" s="634"/>
      <c r="K334" s="634"/>
      <c r="L334" s="634"/>
      <c r="M334" s="634"/>
      <c r="N334" s="634"/>
      <c r="O334" s="635"/>
      <c r="P334" s="660"/>
      <c r="Q334" s="510"/>
      <c r="R334" s="510"/>
      <c r="S334" s="510"/>
      <c r="T334" s="510"/>
      <c r="U334" s="510"/>
      <c r="V334" s="510"/>
      <c r="W334" s="510"/>
      <c r="X334" s="510"/>
      <c r="Y334" s="661"/>
      <c r="Z334" s="632" t="s">
        <v>173</v>
      </c>
      <c r="AA334" s="631"/>
      <c r="AB334" s="631"/>
      <c r="AC334" s="631"/>
      <c r="AD334" s="631"/>
      <c r="AE334" s="510" t="str">
        <f>IF(P331="口頭で確認（右欄に入力）","","－")</f>
        <v>－</v>
      </c>
      <c r="AF334" s="510"/>
      <c r="AG334" s="510"/>
      <c r="AH334" s="510"/>
      <c r="AI334" s="510"/>
      <c r="AJ334" s="510"/>
      <c r="AK334" s="510"/>
      <c r="AL334" s="609"/>
      <c r="AM334" s="267"/>
      <c r="AN334" s="267"/>
      <c r="AO334" s="267"/>
      <c r="AP334" s="48"/>
      <c r="AQ334" s="48"/>
      <c r="AR334" s="48"/>
      <c r="AS334" s="48"/>
      <c r="AT334" s="51"/>
      <c r="AU334" s="51"/>
    </row>
    <row r="335" spans="1:47" ht="20" customHeight="1" thickBot="1">
      <c r="A335" s="15"/>
      <c r="B335" s="15"/>
      <c r="C335" s="15"/>
      <c r="D335" s="260"/>
      <c r="E335" s="260"/>
      <c r="F335" s="492"/>
      <c r="G335" s="492"/>
      <c r="H335" s="492"/>
      <c r="I335" s="641"/>
      <c r="J335" s="642"/>
      <c r="K335" s="642"/>
      <c r="L335" s="642"/>
      <c r="M335" s="642"/>
      <c r="N335" s="642"/>
      <c r="O335" s="643"/>
      <c r="P335" s="662"/>
      <c r="Q335" s="663"/>
      <c r="R335" s="663"/>
      <c r="S335" s="663"/>
      <c r="T335" s="663"/>
      <c r="U335" s="663"/>
      <c r="V335" s="663"/>
      <c r="W335" s="663"/>
      <c r="X335" s="663"/>
      <c r="Y335" s="664"/>
      <c r="Z335" s="626" t="s">
        <v>174</v>
      </c>
      <c r="AA335" s="627"/>
      <c r="AB335" s="627"/>
      <c r="AC335" s="627"/>
      <c r="AD335" s="627"/>
      <c r="AE335" s="628" t="s">
        <v>9</v>
      </c>
      <c r="AF335" s="629"/>
      <c r="AG335" s="629"/>
      <c r="AH335" s="629"/>
      <c r="AI335" s="629"/>
      <c r="AJ335" s="629"/>
      <c r="AK335" s="629"/>
      <c r="AL335" s="630"/>
      <c r="AM335" s="267"/>
      <c r="AN335" s="267"/>
      <c r="AO335" s="267"/>
      <c r="AP335" s="48"/>
      <c r="AQ335" s="48"/>
      <c r="AR335" s="48"/>
      <c r="AS335" s="48"/>
      <c r="AT335" s="51"/>
      <c r="AU335" s="51"/>
    </row>
    <row r="336" spans="1:47" ht="15" customHeight="1" thickTop="1">
      <c r="A336" s="15"/>
      <c r="B336" s="15"/>
      <c r="C336" s="15"/>
      <c r="D336" s="15"/>
      <c r="E336" s="15"/>
      <c r="F336" s="502" t="s">
        <v>180</v>
      </c>
      <c r="G336" s="502"/>
      <c r="H336" s="502"/>
      <c r="I336" s="503" t="s">
        <v>163</v>
      </c>
      <c r="J336" s="504"/>
      <c r="K336" s="504"/>
      <c r="L336" s="504"/>
      <c r="M336" s="504"/>
      <c r="N336" s="504"/>
      <c r="O336" s="504"/>
      <c r="P336" s="504"/>
      <c r="Q336" s="504"/>
      <c r="R336" s="504"/>
      <c r="S336" s="504"/>
      <c r="T336" s="504"/>
      <c r="U336" s="504"/>
      <c r="V336" s="504"/>
      <c r="W336" s="504"/>
      <c r="X336" s="504"/>
      <c r="Y336" s="504" t="s">
        <v>164</v>
      </c>
      <c r="Z336" s="504"/>
      <c r="AA336" s="504"/>
      <c r="AB336" s="504"/>
      <c r="AC336" s="504"/>
      <c r="AD336" s="504"/>
      <c r="AE336" s="504"/>
      <c r="AF336" s="504" t="s">
        <v>165</v>
      </c>
      <c r="AG336" s="504"/>
      <c r="AH336" s="504"/>
      <c r="AI336" s="504"/>
      <c r="AJ336" s="504"/>
      <c r="AK336" s="504"/>
      <c r="AL336" s="505"/>
      <c r="AM336" s="267"/>
      <c r="AN336" s="267"/>
      <c r="AO336" s="267"/>
      <c r="AP336" s="48"/>
      <c r="AQ336" s="48"/>
      <c r="AR336" s="48"/>
      <c r="AS336" s="48"/>
      <c r="AT336" s="51"/>
      <c r="AU336" s="51"/>
    </row>
    <row r="337" spans="1:47" ht="20" customHeight="1" thickBot="1">
      <c r="A337" s="15"/>
      <c r="B337" s="15"/>
      <c r="C337" s="15"/>
      <c r="D337" s="260"/>
      <c r="E337" s="260"/>
      <c r="F337" s="506" t="str">
        <f>IF(AS337=1,IF(AR337&gt;0,"【※入力】","【入力済】"),"入力不要")</f>
        <v>入力不要</v>
      </c>
      <c r="G337" s="507"/>
      <c r="H337" s="508"/>
      <c r="I337" s="509"/>
      <c r="J337" s="510"/>
      <c r="K337" s="510"/>
      <c r="L337" s="510"/>
      <c r="M337" s="510"/>
      <c r="N337" s="510"/>
      <c r="O337" s="510"/>
      <c r="P337" s="510"/>
      <c r="Q337" s="510"/>
      <c r="R337" s="510"/>
      <c r="S337" s="510"/>
      <c r="T337" s="511"/>
      <c r="U337" s="511"/>
      <c r="V337" s="511"/>
      <c r="W337" s="511"/>
      <c r="X337" s="511"/>
      <c r="Y337" s="511"/>
      <c r="Z337" s="511"/>
      <c r="AA337" s="511"/>
      <c r="AB337" s="511"/>
      <c r="AC337" s="511"/>
      <c r="AD337" s="510"/>
      <c r="AE337" s="510"/>
      <c r="AF337" s="510"/>
      <c r="AG337" s="510"/>
      <c r="AH337" s="510"/>
      <c r="AI337" s="510"/>
      <c r="AJ337" s="510"/>
      <c r="AK337" s="510"/>
      <c r="AL337" s="609"/>
      <c r="AM337" s="267"/>
      <c r="AN337" s="267"/>
      <c r="AO337" s="267"/>
      <c r="AP337" s="48"/>
      <c r="AQ337" s="48"/>
      <c r="AR337" s="48">
        <f>COUNTBLANK(I337:AL337)-27</f>
        <v>3</v>
      </c>
      <c r="AS337" s="48">
        <f>IF($AP$278=F336,1,0)+AS346</f>
        <v>0</v>
      </c>
      <c r="AT337" s="51"/>
      <c r="AU337" s="51"/>
    </row>
    <row r="338" spans="1:47" ht="20" customHeight="1" thickTop="1" thickBot="1">
      <c r="A338" s="15"/>
      <c r="B338" s="15"/>
      <c r="C338" s="15"/>
      <c r="D338" s="260"/>
      <c r="E338" s="260"/>
      <c r="F338" s="492" t="str">
        <f>IF(AS337=1,IF(T338="※リストから選択して下さい","【※選択】","【入力済】"),"入力不要")</f>
        <v>入力不要</v>
      </c>
      <c r="G338" s="492"/>
      <c r="H338" s="492"/>
      <c r="I338" s="665" t="s">
        <v>166</v>
      </c>
      <c r="J338" s="666"/>
      <c r="K338" s="666"/>
      <c r="L338" s="666"/>
      <c r="M338" s="666"/>
      <c r="N338" s="666"/>
      <c r="O338" s="666"/>
      <c r="P338" s="667"/>
      <c r="Q338" s="667"/>
      <c r="R338" s="667"/>
      <c r="S338" s="668"/>
      <c r="T338" s="669" t="s">
        <v>9</v>
      </c>
      <c r="U338" s="670"/>
      <c r="V338" s="670"/>
      <c r="W338" s="670"/>
      <c r="X338" s="670"/>
      <c r="Y338" s="670"/>
      <c r="Z338" s="637"/>
      <c r="AA338" s="637"/>
      <c r="AB338" s="637"/>
      <c r="AC338" s="638"/>
      <c r="AD338" s="613" t="str">
        <f>IF(T338="使用許諾の必要が無い","↓２．使用許諾の必要が無い場合へ入力",IF(T338="編曲使用許諾の必要がある","↓３．編曲使用許諾の必要な場合へ入力","－"))</f>
        <v>－</v>
      </c>
      <c r="AE338" s="614"/>
      <c r="AF338" s="614"/>
      <c r="AG338" s="614"/>
      <c r="AH338" s="614"/>
      <c r="AI338" s="614"/>
      <c r="AJ338" s="614"/>
      <c r="AK338" s="614"/>
      <c r="AL338" s="615"/>
      <c r="AM338" s="267"/>
      <c r="AN338" s="267"/>
      <c r="AO338" s="267"/>
      <c r="AP338" s="48"/>
      <c r="AQ338" s="48"/>
      <c r="AR338" s="48"/>
      <c r="AS338" s="48"/>
      <c r="AT338" s="51"/>
      <c r="AU338" s="51"/>
    </row>
    <row r="339" spans="1:47" ht="25.25" customHeight="1" thickTop="1" thickBot="1">
      <c r="A339" s="15"/>
      <c r="B339" s="15"/>
      <c r="C339" s="15"/>
      <c r="D339" s="260"/>
      <c r="E339" s="260"/>
      <c r="F339" s="492" t="str">
        <f>IF(AS337=1,IF(AD338="↓２．使用許諾の無い場合へ入力",IF(P339="※リストから選択して下さい","【※選択】","【入力済】"),"入力不要"),"入力不要")</f>
        <v>入力不要</v>
      </c>
      <c r="G339" s="492"/>
      <c r="H339" s="492"/>
      <c r="I339" s="633" t="s">
        <v>167</v>
      </c>
      <c r="J339" s="634"/>
      <c r="K339" s="634"/>
      <c r="L339" s="634"/>
      <c r="M339" s="634"/>
      <c r="N339" s="634"/>
      <c r="O339" s="635"/>
      <c r="P339" s="636" t="s">
        <v>9</v>
      </c>
      <c r="Q339" s="637"/>
      <c r="R339" s="637"/>
      <c r="S339" s="637"/>
      <c r="T339" s="637"/>
      <c r="U339" s="637"/>
      <c r="V339" s="637"/>
      <c r="W339" s="637"/>
      <c r="X339" s="637"/>
      <c r="Y339" s="638"/>
      <c r="Z339" s="639" t="str">
        <f>IF(P339="その他（右欄に入力）","","－")</f>
        <v>－</v>
      </c>
      <c r="AA339" s="640"/>
      <c r="AB339" s="640"/>
      <c r="AC339" s="640"/>
      <c r="AD339" s="510"/>
      <c r="AE339" s="510"/>
      <c r="AF339" s="510"/>
      <c r="AG339" s="510"/>
      <c r="AH339" s="510"/>
      <c r="AI339" s="510"/>
      <c r="AJ339" s="510"/>
      <c r="AK339" s="510"/>
      <c r="AL339" s="609"/>
      <c r="AM339" s="267"/>
      <c r="AN339" s="267"/>
      <c r="AO339" s="267"/>
      <c r="AP339" s="48"/>
      <c r="AQ339" s="48"/>
      <c r="AR339" s="48"/>
      <c r="AS339" s="48"/>
      <c r="AT339" s="51"/>
      <c r="AU339" s="51"/>
    </row>
    <row r="340" spans="1:47" ht="20" customHeight="1" thickTop="1">
      <c r="A340" s="15"/>
      <c r="B340" s="15"/>
      <c r="C340" s="15"/>
      <c r="D340" s="260"/>
      <c r="E340" s="260"/>
      <c r="F340" s="492" t="str">
        <f>IF(AS337=1,IF(AD338="↓３．編曲使用許諾の必要な場合へ入力",IF(P340="※リストから選択して下さい","【※選択】","【入力済】"),"入力不要"),"入力不要")</f>
        <v>入力不要</v>
      </c>
      <c r="G340" s="492"/>
      <c r="H340" s="492"/>
      <c r="I340" s="633" t="s">
        <v>168</v>
      </c>
      <c r="J340" s="634"/>
      <c r="K340" s="634"/>
      <c r="L340" s="634"/>
      <c r="M340" s="634"/>
      <c r="N340" s="634"/>
      <c r="O340" s="635"/>
      <c r="P340" s="657" t="s">
        <v>9</v>
      </c>
      <c r="Q340" s="658"/>
      <c r="R340" s="658"/>
      <c r="S340" s="658"/>
      <c r="T340" s="658"/>
      <c r="U340" s="658"/>
      <c r="V340" s="658"/>
      <c r="W340" s="658"/>
      <c r="X340" s="658"/>
      <c r="Y340" s="659"/>
      <c r="Z340" s="632" t="s">
        <v>169</v>
      </c>
      <c r="AA340" s="631"/>
      <c r="AB340" s="631"/>
      <c r="AC340" s="631"/>
      <c r="AD340" s="631"/>
      <c r="AE340" s="510" t="str">
        <f>IF(P340="口頭で確認（右欄に入力）","","－")</f>
        <v>－</v>
      </c>
      <c r="AF340" s="510"/>
      <c r="AG340" s="510"/>
      <c r="AH340" s="510"/>
      <c r="AI340" s="510"/>
      <c r="AJ340" s="510"/>
      <c r="AK340" s="510"/>
      <c r="AL340" s="609"/>
      <c r="AM340" s="267"/>
      <c r="AN340" s="267"/>
      <c r="AO340" s="267"/>
      <c r="AP340" s="48"/>
      <c r="AQ340" s="48"/>
      <c r="AR340" s="48"/>
      <c r="AS340" s="48"/>
      <c r="AT340" s="51"/>
      <c r="AU340" s="51"/>
    </row>
    <row r="341" spans="1:47" ht="20" customHeight="1">
      <c r="A341" s="15"/>
      <c r="B341" s="15"/>
      <c r="C341" s="15"/>
      <c r="D341" s="260"/>
      <c r="E341" s="260"/>
      <c r="F341" s="492"/>
      <c r="G341" s="492"/>
      <c r="H341" s="492"/>
      <c r="I341" s="633"/>
      <c r="J341" s="634"/>
      <c r="K341" s="634"/>
      <c r="L341" s="634"/>
      <c r="M341" s="634"/>
      <c r="N341" s="634"/>
      <c r="O341" s="635"/>
      <c r="P341" s="660"/>
      <c r="Q341" s="510"/>
      <c r="R341" s="510"/>
      <c r="S341" s="510"/>
      <c r="T341" s="510"/>
      <c r="U341" s="510"/>
      <c r="V341" s="510"/>
      <c r="W341" s="510"/>
      <c r="X341" s="510"/>
      <c r="Y341" s="661"/>
      <c r="Z341" s="653" t="s">
        <v>170</v>
      </c>
      <c r="AA341" s="654"/>
      <c r="AB341" s="631" t="s">
        <v>171</v>
      </c>
      <c r="AC341" s="631"/>
      <c r="AD341" s="631"/>
      <c r="AE341" s="510" t="str">
        <f>IF(P340="口頭で確認（右欄に入力）","","－")</f>
        <v>－</v>
      </c>
      <c r="AF341" s="510"/>
      <c r="AG341" s="510"/>
      <c r="AH341" s="510"/>
      <c r="AI341" s="510"/>
      <c r="AJ341" s="510"/>
      <c r="AK341" s="510"/>
      <c r="AL341" s="609"/>
      <c r="AM341" s="267"/>
      <c r="AN341" s="267"/>
      <c r="AO341" s="267"/>
      <c r="AP341" s="48"/>
      <c r="AQ341" s="48"/>
      <c r="AR341" s="48"/>
      <c r="AS341" s="48"/>
      <c r="AT341" s="51"/>
      <c r="AU341" s="51"/>
    </row>
    <row r="342" spans="1:47" ht="20" customHeight="1">
      <c r="A342" s="15"/>
      <c r="B342" s="15"/>
      <c r="C342" s="15"/>
      <c r="D342" s="260"/>
      <c r="E342" s="260"/>
      <c r="F342" s="492"/>
      <c r="G342" s="492"/>
      <c r="H342" s="492"/>
      <c r="I342" s="633"/>
      <c r="J342" s="634"/>
      <c r="K342" s="634"/>
      <c r="L342" s="634"/>
      <c r="M342" s="634"/>
      <c r="N342" s="634"/>
      <c r="O342" s="635"/>
      <c r="P342" s="660"/>
      <c r="Q342" s="510"/>
      <c r="R342" s="510"/>
      <c r="S342" s="510"/>
      <c r="T342" s="510"/>
      <c r="U342" s="510"/>
      <c r="V342" s="510"/>
      <c r="W342" s="510"/>
      <c r="X342" s="510"/>
      <c r="Y342" s="661"/>
      <c r="Z342" s="655"/>
      <c r="AA342" s="656"/>
      <c r="AB342" s="631" t="s">
        <v>172</v>
      </c>
      <c r="AC342" s="631"/>
      <c r="AD342" s="631"/>
      <c r="AE342" s="510" t="str">
        <f>IF(P340="口頭で確認（右欄に入力）","","－")</f>
        <v>－</v>
      </c>
      <c r="AF342" s="510"/>
      <c r="AG342" s="510"/>
      <c r="AH342" s="510"/>
      <c r="AI342" s="510"/>
      <c r="AJ342" s="510"/>
      <c r="AK342" s="510"/>
      <c r="AL342" s="609"/>
      <c r="AM342" s="267"/>
      <c r="AN342" s="267"/>
      <c r="AO342" s="267"/>
      <c r="AP342" s="48"/>
      <c r="AQ342" s="48"/>
      <c r="AR342" s="48"/>
      <c r="AS342" s="48"/>
      <c r="AT342" s="51"/>
      <c r="AU342" s="51"/>
    </row>
    <row r="343" spans="1:47" ht="20" customHeight="1">
      <c r="A343" s="15"/>
      <c r="B343" s="15"/>
      <c r="C343" s="15"/>
      <c r="D343" s="260"/>
      <c r="E343" s="260"/>
      <c r="F343" s="492"/>
      <c r="G343" s="492"/>
      <c r="H343" s="492"/>
      <c r="I343" s="633"/>
      <c r="J343" s="634"/>
      <c r="K343" s="634"/>
      <c r="L343" s="634"/>
      <c r="M343" s="634"/>
      <c r="N343" s="634"/>
      <c r="O343" s="635"/>
      <c r="P343" s="660"/>
      <c r="Q343" s="510"/>
      <c r="R343" s="510"/>
      <c r="S343" s="510"/>
      <c r="T343" s="510"/>
      <c r="U343" s="510"/>
      <c r="V343" s="510"/>
      <c r="W343" s="510"/>
      <c r="X343" s="510"/>
      <c r="Y343" s="661"/>
      <c r="Z343" s="632" t="s">
        <v>173</v>
      </c>
      <c r="AA343" s="631"/>
      <c r="AB343" s="631"/>
      <c r="AC343" s="631"/>
      <c r="AD343" s="631"/>
      <c r="AE343" s="510" t="str">
        <f>IF(P340="口頭で確認（右欄に入力）","","－")</f>
        <v>－</v>
      </c>
      <c r="AF343" s="510"/>
      <c r="AG343" s="510"/>
      <c r="AH343" s="510"/>
      <c r="AI343" s="510"/>
      <c r="AJ343" s="510"/>
      <c r="AK343" s="510"/>
      <c r="AL343" s="609"/>
      <c r="AM343" s="267"/>
      <c r="AN343" s="267"/>
      <c r="AO343" s="267"/>
      <c r="AP343" s="48"/>
      <c r="AQ343" s="48"/>
      <c r="AR343" s="48"/>
      <c r="AS343" s="48"/>
      <c r="AT343" s="51"/>
      <c r="AU343" s="51"/>
    </row>
    <row r="344" spans="1:47" ht="20" customHeight="1" thickBot="1">
      <c r="A344" s="15"/>
      <c r="B344" s="15"/>
      <c r="C344" s="15"/>
      <c r="D344" s="260"/>
      <c r="E344" s="260"/>
      <c r="F344" s="492"/>
      <c r="G344" s="492"/>
      <c r="H344" s="492"/>
      <c r="I344" s="641"/>
      <c r="J344" s="642"/>
      <c r="K344" s="642"/>
      <c r="L344" s="642"/>
      <c r="M344" s="642"/>
      <c r="N344" s="642"/>
      <c r="O344" s="643"/>
      <c r="P344" s="662"/>
      <c r="Q344" s="663"/>
      <c r="R344" s="663"/>
      <c r="S344" s="663"/>
      <c r="T344" s="663"/>
      <c r="U344" s="663"/>
      <c r="V344" s="663"/>
      <c r="W344" s="663"/>
      <c r="X344" s="663"/>
      <c r="Y344" s="664"/>
      <c r="Z344" s="626" t="s">
        <v>174</v>
      </c>
      <c r="AA344" s="627"/>
      <c r="AB344" s="627"/>
      <c r="AC344" s="627"/>
      <c r="AD344" s="627"/>
      <c r="AE344" s="628" t="s">
        <v>9</v>
      </c>
      <c r="AF344" s="629"/>
      <c r="AG344" s="629"/>
      <c r="AH344" s="629"/>
      <c r="AI344" s="629"/>
      <c r="AJ344" s="629"/>
      <c r="AK344" s="629"/>
      <c r="AL344" s="630"/>
      <c r="AM344" s="267"/>
      <c r="AN344" s="267"/>
      <c r="AO344" s="267"/>
      <c r="AP344" s="48"/>
      <c r="AQ344" s="48"/>
      <c r="AR344" s="48"/>
      <c r="AS344" s="48"/>
      <c r="AT344" s="51"/>
      <c r="AU344" s="51"/>
    </row>
    <row r="345" spans="1:47" ht="15" customHeight="1" thickTop="1">
      <c r="A345" s="15"/>
      <c r="B345" s="15"/>
      <c r="C345" s="15"/>
      <c r="D345" s="15"/>
      <c r="E345" s="15"/>
      <c r="F345" s="502" t="s">
        <v>181</v>
      </c>
      <c r="G345" s="502"/>
      <c r="H345" s="502"/>
      <c r="I345" s="503" t="s">
        <v>163</v>
      </c>
      <c r="J345" s="504"/>
      <c r="K345" s="504"/>
      <c r="L345" s="504"/>
      <c r="M345" s="504"/>
      <c r="N345" s="504"/>
      <c r="O345" s="504"/>
      <c r="P345" s="504"/>
      <c r="Q345" s="504"/>
      <c r="R345" s="504"/>
      <c r="S345" s="504"/>
      <c r="T345" s="504"/>
      <c r="U345" s="504"/>
      <c r="V345" s="504"/>
      <c r="W345" s="504"/>
      <c r="X345" s="504"/>
      <c r="Y345" s="504" t="s">
        <v>164</v>
      </c>
      <c r="Z345" s="504"/>
      <c r="AA345" s="504"/>
      <c r="AB345" s="504"/>
      <c r="AC345" s="504"/>
      <c r="AD345" s="504"/>
      <c r="AE345" s="504"/>
      <c r="AF345" s="504" t="s">
        <v>165</v>
      </c>
      <c r="AG345" s="504"/>
      <c r="AH345" s="504"/>
      <c r="AI345" s="504"/>
      <c r="AJ345" s="504"/>
      <c r="AK345" s="504"/>
      <c r="AL345" s="505"/>
      <c r="AM345" s="267"/>
      <c r="AN345" s="267"/>
      <c r="AO345" s="267"/>
      <c r="AP345" s="48"/>
      <c r="AQ345" s="48"/>
      <c r="AR345" s="48"/>
      <c r="AS345" s="48"/>
      <c r="AT345" s="51"/>
      <c r="AU345" s="51"/>
    </row>
    <row r="346" spans="1:47" ht="20" customHeight="1" thickBot="1">
      <c r="A346" s="15"/>
      <c r="B346" s="15"/>
      <c r="C346" s="15"/>
      <c r="D346" s="260"/>
      <c r="E346" s="260"/>
      <c r="F346" s="506" t="str">
        <f>IF(AS346=1,IF(AR346&gt;0,"【※入力】","【入力済】"),"入力不要")</f>
        <v>入力不要</v>
      </c>
      <c r="G346" s="507"/>
      <c r="H346" s="508"/>
      <c r="I346" s="509"/>
      <c r="J346" s="510"/>
      <c r="K346" s="510"/>
      <c r="L346" s="510"/>
      <c r="M346" s="510"/>
      <c r="N346" s="510"/>
      <c r="O346" s="510"/>
      <c r="P346" s="510"/>
      <c r="Q346" s="510"/>
      <c r="R346" s="510"/>
      <c r="S346" s="510"/>
      <c r="T346" s="511"/>
      <c r="U346" s="511"/>
      <c r="V346" s="511"/>
      <c r="W346" s="511"/>
      <c r="X346" s="511"/>
      <c r="Y346" s="511"/>
      <c r="Z346" s="511"/>
      <c r="AA346" s="511"/>
      <c r="AB346" s="511"/>
      <c r="AC346" s="511"/>
      <c r="AD346" s="510"/>
      <c r="AE346" s="510"/>
      <c r="AF346" s="510"/>
      <c r="AG346" s="510"/>
      <c r="AH346" s="510"/>
      <c r="AI346" s="510"/>
      <c r="AJ346" s="510"/>
      <c r="AK346" s="510"/>
      <c r="AL346" s="609"/>
      <c r="AM346" s="267"/>
      <c r="AN346" s="267"/>
      <c r="AO346" s="267"/>
      <c r="AP346" s="48"/>
      <c r="AQ346" s="48"/>
      <c r="AR346" s="48">
        <f>COUNTBLANK(I346:AL346)-27</f>
        <v>3</v>
      </c>
      <c r="AS346" s="48">
        <f>IF($AP$278=F345,1,0)+AS355</f>
        <v>0</v>
      </c>
      <c r="AT346" s="51"/>
      <c r="AU346" s="51"/>
    </row>
    <row r="347" spans="1:47" ht="20" customHeight="1" thickTop="1" thickBot="1">
      <c r="A347" s="15"/>
      <c r="B347" s="15"/>
      <c r="C347" s="15"/>
      <c r="D347" s="260"/>
      <c r="E347" s="260"/>
      <c r="F347" s="492" t="str">
        <f>IF(AS346=1,IF(T347="※リストから選択して下さい","【※選択】","【入力済】"),"入力不要")</f>
        <v>入力不要</v>
      </c>
      <c r="G347" s="492"/>
      <c r="H347" s="492"/>
      <c r="I347" s="665" t="s">
        <v>166</v>
      </c>
      <c r="J347" s="666"/>
      <c r="K347" s="666"/>
      <c r="L347" s="666"/>
      <c r="M347" s="666"/>
      <c r="N347" s="666"/>
      <c r="O347" s="666"/>
      <c r="P347" s="667"/>
      <c r="Q347" s="667"/>
      <c r="R347" s="667"/>
      <c r="S347" s="668"/>
      <c r="T347" s="669" t="s">
        <v>9</v>
      </c>
      <c r="U347" s="670"/>
      <c r="V347" s="670"/>
      <c r="W347" s="670"/>
      <c r="X347" s="670"/>
      <c r="Y347" s="670"/>
      <c r="Z347" s="637"/>
      <c r="AA347" s="637"/>
      <c r="AB347" s="637"/>
      <c r="AC347" s="638"/>
      <c r="AD347" s="613" t="str">
        <f>IF(T347="使用許諾の必要が無い","↓２．使用許諾の必要が無い場合へ入力",IF(T347="編曲使用許諾の必要がある","↓３．編曲使用許諾の必要な場合へ入力","－"))</f>
        <v>－</v>
      </c>
      <c r="AE347" s="614"/>
      <c r="AF347" s="614"/>
      <c r="AG347" s="614"/>
      <c r="AH347" s="614"/>
      <c r="AI347" s="614"/>
      <c r="AJ347" s="614"/>
      <c r="AK347" s="614"/>
      <c r="AL347" s="615"/>
      <c r="AM347" s="267"/>
      <c r="AN347" s="267"/>
      <c r="AO347" s="267"/>
      <c r="AP347" s="48"/>
      <c r="AQ347" s="48"/>
      <c r="AR347" s="48"/>
      <c r="AS347" s="48"/>
      <c r="AT347" s="51"/>
      <c r="AU347" s="51"/>
    </row>
    <row r="348" spans="1:47" ht="25.25" customHeight="1" thickTop="1" thickBot="1">
      <c r="A348" s="15"/>
      <c r="B348" s="15"/>
      <c r="C348" s="15"/>
      <c r="D348" s="260"/>
      <c r="E348" s="260"/>
      <c r="F348" s="492" t="str">
        <f>IF(AS346=1,IF(AD347="↓２．使用許諾の無い場合へ入力",IF(P348="※リストから選択して下さい","【※選択】","【入力済】"),"入力不要"),"入力不要")</f>
        <v>入力不要</v>
      </c>
      <c r="G348" s="492"/>
      <c r="H348" s="492"/>
      <c r="I348" s="633" t="s">
        <v>167</v>
      </c>
      <c r="J348" s="634"/>
      <c r="K348" s="634"/>
      <c r="L348" s="634"/>
      <c r="M348" s="634"/>
      <c r="N348" s="634"/>
      <c r="O348" s="635"/>
      <c r="P348" s="636" t="s">
        <v>9</v>
      </c>
      <c r="Q348" s="637"/>
      <c r="R348" s="637"/>
      <c r="S348" s="637"/>
      <c r="T348" s="637"/>
      <c r="U348" s="637"/>
      <c r="V348" s="637"/>
      <c r="W348" s="637"/>
      <c r="X348" s="637"/>
      <c r="Y348" s="638"/>
      <c r="Z348" s="639" t="str">
        <f>IF(P348="その他（右欄に入力）","","－")</f>
        <v>－</v>
      </c>
      <c r="AA348" s="640"/>
      <c r="AB348" s="640"/>
      <c r="AC348" s="640"/>
      <c r="AD348" s="510"/>
      <c r="AE348" s="510"/>
      <c r="AF348" s="510"/>
      <c r="AG348" s="510"/>
      <c r="AH348" s="510"/>
      <c r="AI348" s="510"/>
      <c r="AJ348" s="510"/>
      <c r="AK348" s="510"/>
      <c r="AL348" s="609"/>
      <c r="AM348" s="267"/>
      <c r="AN348" s="267"/>
      <c r="AO348" s="267"/>
      <c r="AP348" s="48"/>
      <c r="AQ348" s="48"/>
      <c r="AR348" s="48"/>
      <c r="AS348" s="48"/>
      <c r="AT348" s="51"/>
      <c r="AU348" s="51"/>
    </row>
    <row r="349" spans="1:47" ht="20" customHeight="1" thickTop="1">
      <c r="A349" s="15"/>
      <c r="B349" s="15"/>
      <c r="C349" s="15"/>
      <c r="D349" s="260"/>
      <c r="E349" s="260"/>
      <c r="F349" s="492" t="str">
        <f>IF(AS346=1,IF(AD347="↓３．編曲使用許諾の必要な場合へ入力",IF(P349="※リストから選択して下さい","【※選択】","【入力済】"),"入力不要"),"入力不要")</f>
        <v>入力不要</v>
      </c>
      <c r="G349" s="492"/>
      <c r="H349" s="492"/>
      <c r="I349" s="633" t="s">
        <v>168</v>
      </c>
      <c r="J349" s="634"/>
      <c r="K349" s="634"/>
      <c r="L349" s="634"/>
      <c r="M349" s="634"/>
      <c r="N349" s="634"/>
      <c r="O349" s="635"/>
      <c r="P349" s="657" t="s">
        <v>9</v>
      </c>
      <c r="Q349" s="658"/>
      <c r="R349" s="658"/>
      <c r="S349" s="658"/>
      <c r="T349" s="658"/>
      <c r="U349" s="658"/>
      <c r="V349" s="658"/>
      <c r="W349" s="658"/>
      <c r="X349" s="658"/>
      <c r="Y349" s="659"/>
      <c r="Z349" s="632" t="s">
        <v>169</v>
      </c>
      <c r="AA349" s="631"/>
      <c r="AB349" s="631"/>
      <c r="AC349" s="631"/>
      <c r="AD349" s="631"/>
      <c r="AE349" s="510" t="str">
        <f>IF(P349="口頭で確認（右欄に入力）","","－")</f>
        <v>－</v>
      </c>
      <c r="AF349" s="510"/>
      <c r="AG349" s="510"/>
      <c r="AH349" s="510"/>
      <c r="AI349" s="510"/>
      <c r="AJ349" s="510"/>
      <c r="AK349" s="510"/>
      <c r="AL349" s="609"/>
      <c r="AM349" s="267"/>
      <c r="AN349" s="267"/>
      <c r="AO349" s="267"/>
      <c r="AP349" s="48"/>
      <c r="AQ349" s="48"/>
      <c r="AR349" s="48"/>
      <c r="AS349" s="48"/>
      <c r="AT349" s="51"/>
      <c r="AU349" s="51"/>
    </row>
    <row r="350" spans="1:47" ht="20" customHeight="1">
      <c r="A350" s="15"/>
      <c r="B350" s="15"/>
      <c r="C350" s="15"/>
      <c r="D350" s="260"/>
      <c r="E350" s="260"/>
      <c r="F350" s="492"/>
      <c r="G350" s="492"/>
      <c r="H350" s="492"/>
      <c r="I350" s="633"/>
      <c r="J350" s="634"/>
      <c r="K350" s="634"/>
      <c r="L350" s="634"/>
      <c r="M350" s="634"/>
      <c r="N350" s="634"/>
      <c r="O350" s="635"/>
      <c r="P350" s="660"/>
      <c r="Q350" s="510"/>
      <c r="R350" s="510"/>
      <c r="S350" s="510"/>
      <c r="T350" s="510"/>
      <c r="U350" s="510"/>
      <c r="V350" s="510"/>
      <c r="W350" s="510"/>
      <c r="X350" s="510"/>
      <c r="Y350" s="661"/>
      <c r="Z350" s="653" t="s">
        <v>170</v>
      </c>
      <c r="AA350" s="654"/>
      <c r="AB350" s="631" t="s">
        <v>171</v>
      </c>
      <c r="AC350" s="631"/>
      <c r="AD350" s="631"/>
      <c r="AE350" s="510" t="str">
        <f>IF(P349="口頭で確認（右欄に入力）","","－")</f>
        <v>－</v>
      </c>
      <c r="AF350" s="510"/>
      <c r="AG350" s="510"/>
      <c r="AH350" s="510"/>
      <c r="AI350" s="510"/>
      <c r="AJ350" s="510"/>
      <c r="AK350" s="510"/>
      <c r="AL350" s="609"/>
      <c r="AM350" s="267"/>
      <c r="AN350" s="267"/>
      <c r="AO350" s="267"/>
      <c r="AP350" s="48"/>
      <c r="AQ350" s="48"/>
      <c r="AR350" s="48"/>
      <c r="AS350" s="48"/>
      <c r="AT350" s="51"/>
    </row>
    <row r="351" spans="1:47" ht="20" customHeight="1">
      <c r="A351" s="15"/>
      <c r="B351" s="15"/>
      <c r="C351" s="15"/>
      <c r="D351" s="260"/>
      <c r="E351" s="260"/>
      <c r="F351" s="492"/>
      <c r="G351" s="492"/>
      <c r="H351" s="492"/>
      <c r="I351" s="633"/>
      <c r="J351" s="634"/>
      <c r="K351" s="634"/>
      <c r="L351" s="634"/>
      <c r="M351" s="634"/>
      <c r="N351" s="634"/>
      <c r="O351" s="635"/>
      <c r="P351" s="660"/>
      <c r="Q351" s="510"/>
      <c r="R351" s="510"/>
      <c r="S351" s="510"/>
      <c r="T351" s="510"/>
      <c r="U351" s="510"/>
      <c r="V351" s="510"/>
      <c r="W351" s="510"/>
      <c r="X351" s="510"/>
      <c r="Y351" s="661"/>
      <c r="Z351" s="655"/>
      <c r="AA351" s="656"/>
      <c r="AB351" s="631" t="s">
        <v>172</v>
      </c>
      <c r="AC351" s="631"/>
      <c r="AD351" s="631"/>
      <c r="AE351" s="510" t="str">
        <f>IF(P349="口頭で確認（右欄に入力）","","－")</f>
        <v>－</v>
      </c>
      <c r="AF351" s="510"/>
      <c r="AG351" s="510"/>
      <c r="AH351" s="510"/>
      <c r="AI351" s="510"/>
      <c r="AJ351" s="510"/>
      <c r="AK351" s="510"/>
      <c r="AL351" s="609"/>
      <c r="AM351" s="267"/>
      <c r="AN351" s="267"/>
      <c r="AO351" s="267"/>
      <c r="AP351" s="48"/>
      <c r="AQ351" s="48"/>
      <c r="AR351" s="48"/>
      <c r="AS351" s="48"/>
      <c r="AT351" s="51"/>
    </row>
    <row r="352" spans="1:47" ht="20" customHeight="1">
      <c r="A352" s="15"/>
      <c r="B352" s="15"/>
      <c r="C352" s="15"/>
      <c r="D352" s="260"/>
      <c r="E352" s="260"/>
      <c r="F352" s="492"/>
      <c r="G352" s="492"/>
      <c r="H352" s="492"/>
      <c r="I352" s="633"/>
      <c r="J352" s="634"/>
      <c r="K352" s="634"/>
      <c r="L352" s="634"/>
      <c r="M352" s="634"/>
      <c r="N352" s="634"/>
      <c r="O352" s="635"/>
      <c r="P352" s="660"/>
      <c r="Q352" s="510"/>
      <c r="R352" s="510"/>
      <c r="S352" s="510"/>
      <c r="T352" s="510"/>
      <c r="U352" s="510"/>
      <c r="V352" s="510"/>
      <c r="W352" s="510"/>
      <c r="X352" s="510"/>
      <c r="Y352" s="661"/>
      <c r="Z352" s="632" t="s">
        <v>173</v>
      </c>
      <c r="AA352" s="631"/>
      <c r="AB352" s="631"/>
      <c r="AC352" s="631"/>
      <c r="AD352" s="631"/>
      <c r="AE352" s="510" t="str">
        <f>IF(P349="口頭で確認（右欄に入力）","","－")</f>
        <v>－</v>
      </c>
      <c r="AF352" s="510"/>
      <c r="AG352" s="510"/>
      <c r="AH352" s="510"/>
      <c r="AI352" s="510"/>
      <c r="AJ352" s="510"/>
      <c r="AK352" s="510"/>
      <c r="AL352" s="609"/>
      <c r="AM352" s="267"/>
      <c r="AN352" s="267"/>
      <c r="AO352" s="267"/>
      <c r="AP352" s="48"/>
      <c r="AQ352" s="48"/>
      <c r="AR352" s="48"/>
      <c r="AS352" s="48"/>
      <c r="AT352" s="51"/>
    </row>
    <row r="353" spans="1:46" ht="20" customHeight="1" thickBot="1">
      <c r="A353" s="15"/>
      <c r="B353" s="15"/>
      <c r="C353" s="15"/>
      <c r="D353" s="260"/>
      <c r="E353" s="260"/>
      <c r="F353" s="492"/>
      <c r="G353" s="492"/>
      <c r="H353" s="492"/>
      <c r="I353" s="641"/>
      <c r="J353" s="642"/>
      <c r="K353" s="642"/>
      <c r="L353" s="642"/>
      <c r="M353" s="642"/>
      <c r="N353" s="642"/>
      <c r="O353" s="643"/>
      <c r="P353" s="662"/>
      <c r="Q353" s="663"/>
      <c r="R353" s="663"/>
      <c r="S353" s="663"/>
      <c r="T353" s="663"/>
      <c r="U353" s="663"/>
      <c r="V353" s="663"/>
      <c r="W353" s="663"/>
      <c r="X353" s="663"/>
      <c r="Y353" s="664"/>
      <c r="Z353" s="626" t="s">
        <v>174</v>
      </c>
      <c r="AA353" s="627"/>
      <c r="AB353" s="627"/>
      <c r="AC353" s="627"/>
      <c r="AD353" s="627"/>
      <c r="AE353" s="628" t="s">
        <v>9</v>
      </c>
      <c r="AF353" s="629"/>
      <c r="AG353" s="629"/>
      <c r="AH353" s="629"/>
      <c r="AI353" s="629"/>
      <c r="AJ353" s="629"/>
      <c r="AK353" s="629"/>
      <c r="AL353" s="630"/>
      <c r="AM353" s="267"/>
      <c r="AN353" s="267"/>
      <c r="AO353" s="267"/>
      <c r="AP353" s="48"/>
      <c r="AQ353" s="48"/>
      <c r="AR353" s="48"/>
      <c r="AS353" s="48"/>
      <c r="AT353" s="51"/>
    </row>
    <row r="354" spans="1:46" ht="15" customHeight="1" thickTop="1">
      <c r="A354" s="15"/>
      <c r="B354" s="15"/>
      <c r="C354" s="15"/>
      <c r="D354" s="15"/>
      <c r="E354" s="15"/>
      <c r="F354" s="502" t="s">
        <v>182</v>
      </c>
      <c r="G354" s="502"/>
      <c r="H354" s="502"/>
      <c r="I354" s="503" t="s">
        <v>163</v>
      </c>
      <c r="J354" s="504"/>
      <c r="K354" s="504"/>
      <c r="L354" s="504"/>
      <c r="M354" s="504"/>
      <c r="N354" s="504"/>
      <c r="O354" s="504"/>
      <c r="P354" s="504"/>
      <c r="Q354" s="504"/>
      <c r="R354" s="504"/>
      <c r="S354" s="504"/>
      <c r="T354" s="504"/>
      <c r="U354" s="504"/>
      <c r="V354" s="504"/>
      <c r="W354" s="504"/>
      <c r="X354" s="504"/>
      <c r="Y354" s="504" t="s">
        <v>164</v>
      </c>
      <c r="Z354" s="504"/>
      <c r="AA354" s="504"/>
      <c r="AB354" s="504"/>
      <c r="AC354" s="504"/>
      <c r="AD354" s="504"/>
      <c r="AE354" s="504"/>
      <c r="AF354" s="504" t="s">
        <v>165</v>
      </c>
      <c r="AG354" s="504"/>
      <c r="AH354" s="504"/>
      <c r="AI354" s="504"/>
      <c r="AJ354" s="504"/>
      <c r="AK354" s="504"/>
      <c r="AL354" s="505"/>
      <c r="AM354" s="267"/>
      <c r="AN354" s="267"/>
      <c r="AO354" s="267"/>
      <c r="AP354" s="48"/>
      <c r="AQ354" s="48"/>
      <c r="AR354" s="48"/>
      <c r="AS354" s="48"/>
      <c r="AT354" s="51"/>
    </row>
    <row r="355" spans="1:46" ht="20" customHeight="1" thickBot="1">
      <c r="A355" s="15"/>
      <c r="B355" s="15"/>
      <c r="C355" s="15"/>
      <c r="D355" s="260"/>
      <c r="E355" s="260"/>
      <c r="F355" s="506" t="str">
        <f>IF(AS355=1,IF(AR355&gt;0,"【※入力】","【入力済】"),"入力不要")</f>
        <v>入力不要</v>
      </c>
      <c r="G355" s="507"/>
      <c r="H355" s="508"/>
      <c r="I355" s="509"/>
      <c r="J355" s="510"/>
      <c r="K355" s="510"/>
      <c r="L355" s="510"/>
      <c r="M355" s="510"/>
      <c r="N355" s="510"/>
      <c r="O355" s="510"/>
      <c r="P355" s="510"/>
      <c r="Q355" s="510"/>
      <c r="R355" s="510"/>
      <c r="S355" s="510"/>
      <c r="T355" s="511"/>
      <c r="U355" s="511"/>
      <c r="V355" s="511"/>
      <c r="W355" s="511"/>
      <c r="X355" s="511"/>
      <c r="Y355" s="511"/>
      <c r="Z355" s="511"/>
      <c r="AA355" s="511"/>
      <c r="AB355" s="511"/>
      <c r="AC355" s="511"/>
      <c r="AD355" s="510"/>
      <c r="AE355" s="510"/>
      <c r="AF355" s="510"/>
      <c r="AG355" s="510"/>
      <c r="AH355" s="510"/>
      <c r="AI355" s="510"/>
      <c r="AJ355" s="510"/>
      <c r="AK355" s="510"/>
      <c r="AL355" s="609"/>
      <c r="AM355" s="267"/>
      <c r="AN355" s="267"/>
      <c r="AO355" s="267"/>
      <c r="AP355" s="48"/>
      <c r="AQ355" s="48"/>
      <c r="AR355" s="48">
        <f>COUNTBLANK(I355:AL355)-27</f>
        <v>3</v>
      </c>
      <c r="AS355" s="48">
        <f>IF($AP$278=F354,1,0)+AS364</f>
        <v>0</v>
      </c>
      <c r="AT355" s="51"/>
    </row>
    <row r="356" spans="1:46" ht="20" customHeight="1" thickTop="1" thickBot="1">
      <c r="A356" s="15"/>
      <c r="B356" s="15"/>
      <c r="C356" s="15"/>
      <c r="D356" s="260"/>
      <c r="E356" s="260"/>
      <c r="F356" s="492" t="str">
        <f>IF(AS355=1,IF(T356="※リストから選択して下さい","【※選択】","【入力済】"),"入力不要")</f>
        <v>入力不要</v>
      </c>
      <c r="G356" s="492"/>
      <c r="H356" s="492"/>
      <c r="I356" s="665" t="s">
        <v>166</v>
      </c>
      <c r="J356" s="666"/>
      <c r="K356" s="666"/>
      <c r="L356" s="666"/>
      <c r="M356" s="666"/>
      <c r="N356" s="666"/>
      <c r="O356" s="666"/>
      <c r="P356" s="667"/>
      <c r="Q356" s="667"/>
      <c r="R356" s="667"/>
      <c r="S356" s="668"/>
      <c r="T356" s="669" t="s">
        <v>9</v>
      </c>
      <c r="U356" s="670"/>
      <c r="V356" s="670"/>
      <c r="W356" s="670"/>
      <c r="X356" s="670"/>
      <c r="Y356" s="670"/>
      <c r="Z356" s="637"/>
      <c r="AA356" s="637"/>
      <c r="AB356" s="637"/>
      <c r="AC356" s="638"/>
      <c r="AD356" s="613" t="str">
        <f>IF(T356="使用許諾の必要が無い","↓２．使用許諾の必要が無い場合へ入力",IF(T356="編曲使用許諾の必要がある","↓３．編曲使用許諾の必要な場合へ入力","－"))</f>
        <v>－</v>
      </c>
      <c r="AE356" s="614"/>
      <c r="AF356" s="614"/>
      <c r="AG356" s="614"/>
      <c r="AH356" s="614"/>
      <c r="AI356" s="614"/>
      <c r="AJ356" s="614"/>
      <c r="AK356" s="614"/>
      <c r="AL356" s="615"/>
      <c r="AM356" s="267"/>
      <c r="AN356" s="267"/>
      <c r="AO356" s="267"/>
      <c r="AP356" s="48"/>
      <c r="AQ356" s="48"/>
      <c r="AR356" s="48"/>
      <c r="AS356" s="48"/>
      <c r="AT356" s="51"/>
    </row>
    <row r="357" spans="1:46" ht="25.25" customHeight="1" thickTop="1" thickBot="1">
      <c r="A357" s="15"/>
      <c r="B357" s="15"/>
      <c r="C357" s="15"/>
      <c r="D357" s="260"/>
      <c r="E357" s="260"/>
      <c r="F357" s="492" t="str">
        <f>IF(AS355=1,IF(AD356="↓２．使用許諾の無い場合へ入力",IF(P357="※リストから選択して下さい","【※選択】","【入力済】"),"入力不要"),"入力不要")</f>
        <v>入力不要</v>
      </c>
      <c r="G357" s="492"/>
      <c r="H357" s="492"/>
      <c r="I357" s="633" t="s">
        <v>167</v>
      </c>
      <c r="J357" s="634"/>
      <c r="K357" s="634"/>
      <c r="L357" s="634"/>
      <c r="M357" s="634"/>
      <c r="N357" s="634"/>
      <c r="O357" s="635"/>
      <c r="P357" s="636" t="s">
        <v>9</v>
      </c>
      <c r="Q357" s="637"/>
      <c r="R357" s="637"/>
      <c r="S357" s="637"/>
      <c r="T357" s="637"/>
      <c r="U357" s="637"/>
      <c r="V357" s="637"/>
      <c r="W357" s="637"/>
      <c r="X357" s="637"/>
      <c r="Y357" s="638"/>
      <c r="Z357" s="639" t="str">
        <f>IF(P357="その他（右欄に入力）","","－")</f>
        <v>－</v>
      </c>
      <c r="AA357" s="640"/>
      <c r="AB357" s="640"/>
      <c r="AC357" s="640"/>
      <c r="AD357" s="510"/>
      <c r="AE357" s="510"/>
      <c r="AF357" s="510"/>
      <c r="AG357" s="510"/>
      <c r="AH357" s="510"/>
      <c r="AI357" s="510"/>
      <c r="AJ357" s="510"/>
      <c r="AK357" s="510"/>
      <c r="AL357" s="609"/>
      <c r="AM357" s="267"/>
      <c r="AN357" s="267"/>
      <c r="AO357" s="267"/>
      <c r="AP357" s="48"/>
      <c r="AQ357" s="48"/>
      <c r="AR357" s="48"/>
      <c r="AS357" s="48"/>
      <c r="AT357" s="51"/>
    </row>
    <row r="358" spans="1:46" ht="20" customHeight="1" thickTop="1">
      <c r="A358" s="15"/>
      <c r="B358" s="15"/>
      <c r="C358" s="15"/>
      <c r="D358" s="260"/>
      <c r="E358" s="260"/>
      <c r="F358" s="492" t="str">
        <f>IF(AS355=1,IF(AD356="↓３．編曲使用許諾の必要な場合へ入力",IF(P358="※リストから選択して下さい","【※選択】","【入力済】"),"入力不要"),"入力不要")</f>
        <v>入力不要</v>
      </c>
      <c r="G358" s="492"/>
      <c r="H358" s="492"/>
      <c r="I358" s="633" t="s">
        <v>168</v>
      </c>
      <c r="J358" s="634"/>
      <c r="K358" s="634"/>
      <c r="L358" s="634"/>
      <c r="M358" s="634"/>
      <c r="N358" s="634"/>
      <c r="O358" s="635"/>
      <c r="P358" s="657" t="s">
        <v>9</v>
      </c>
      <c r="Q358" s="658"/>
      <c r="R358" s="658"/>
      <c r="S358" s="658"/>
      <c r="T358" s="658"/>
      <c r="U358" s="658"/>
      <c r="V358" s="658"/>
      <c r="W358" s="658"/>
      <c r="X358" s="658"/>
      <c r="Y358" s="659"/>
      <c r="Z358" s="632" t="s">
        <v>169</v>
      </c>
      <c r="AA358" s="631"/>
      <c r="AB358" s="631"/>
      <c r="AC358" s="631"/>
      <c r="AD358" s="631"/>
      <c r="AE358" s="510" t="str">
        <f>IF(P358="口頭で確認（右欄に入力）","","－")</f>
        <v>－</v>
      </c>
      <c r="AF358" s="510"/>
      <c r="AG358" s="510"/>
      <c r="AH358" s="510"/>
      <c r="AI358" s="510"/>
      <c r="AJ358" s="510"/>
      <c r="AK358" s="510"/>
      <c r="AL358" s="609"/>
      <c r="AM358" s="267"/>
      <c r="AN358" s="267"/>
      <c r="AO358" s="267"/>
      <c r="AP358" s="48"/>
      <c r="AQ358" s="48"/>
      <c r="AR358" s="48"/>
      <c r="AS358" s="48"/>
      <c r="AT358" s="51"/>
    </row>
    <row r="359" spans="1:46" ht="20" customHeight="1">
      <c r="A359" s="15"/>
      <c r="B359" s="15"/>
      <c r="C359" s="15"/>
      <c r="D359" s="260"/>
      <c r="E359" s="260"/>
      <c r="F359" s="492"/>
      <c r="G359" s="492"/>
      <c r="H359" s="492"/>
      <c r="I359" s="633"/>
      <c r="J359" s="634"/>
      <c r="K359" s="634"/>
      <c r="L359" s="634"/>
      <c r="M359" s="634"/>
      <c r="N359" s="634"/>
      <c r="O359" s="635"/>
      <c r="P359" s="660"/>
      <c r="Q359" s="510"/>
      <c r="R359" s="510"/>
      <c r="S359" s="510"/>
      <c r="T359" s="510"/>
      <c r="U359" s="510"/>
      <c r="V359" s="510"/>
      <c r="W359" s="510"/>
      <c r="X359" s="510"/>
      <c r="Y359" s="661"/>
      <c r="Z359" s="653" t="s">
        <v>170</v>
      </c>
      <c r="AA359" s="654"/>
      <c r="AB359" s="631" t="s">
        <v>171</v>
      </c>
      <c r="AC359" s="631"/>
      <c r="AD359" s="631"/>
      <c r="AE359" s="510" t="str">
        <f>IF(P358="口頭で確認（右欄に入力）","","－")</f>
        <v>－</v>
      </c>
      <c r="AF359" s="510"/>
      <c r="AG359" s="510"/>
      <c r="AH359" s="510"/>
      <c r="AI359" s="510"/>
      <c r="AJ359" s="510"/>
      <c r="AK359" s="510"/>
      <c r="AL359" s="609"/>
      <c r="AM359" s="267"/>
      <c r="AN359" s="267"/>
      <c r="AO359" s="267"/>
      <c r="AP359" s="48"/>
      <c r="AQ359" s="48"/>
      <c r="AR359" s="48"/>
      <c r="AS359" s="48"/>
      <c r="AT359" s="51"/>
    </row>
    <row r="360" spans="1:46" ht="20" customHeight="1">
      <c r="A360" s="15"/>
      <c r="B360" s="15"/>
      <c r="C360" s="15"/>
      <c r="D360" s="260"/>
      <c r="E360" s="260"/>
      <c r="F360" s="492"/>
      <c r="G360" s="492"/>
      <c r="H360" s="492"/>
      <c r="I360" s="633"/>
      <c r="J360" s="634"/>
      <c r="K360" s="634"/>
      <c r="L360" s="634"/>
      <c r="M360" s="634"/>
      <c r="N360" s="634"/>
      <c r="O360" s="635"/>
      <c r="P360" s="660"/>
      <c r="Q360" s="510"/>
      <c r="R360" s="510"/>
      <c r="S360" s="510"/>
      <c r="T360" s="510"/>
      <c r="U360" s="510"/>
      <c r="V360" s="510"/>
      <c r="W360" s="510"/>
      <c r="X360" s="510"/>
      <c r="Y360" s="661"/>
      <c r="Z360" s="655"/>
      <c r="AA360" s="656"/>
      <c r="AB360" s="631" t="s">
        <v>172</v>
      </c>
      <c r="AC360" s="631"/>
      <c r="AD360" s="631"/>
      <c r="AE360" s="510" t="str">
        <f>IF(P358="口頭で確認（右欄に入力）","","－")</f>
        <v>－</v>
      </c>
      <c r="AF360" s="510"/>
      <c r="AG360" s="510"/>
      <c r="AH360" s="510"/>
      <c r="AI360" s="510"/>
      <c r="AJ360" s="510"/>
      <c r="AK360" s="510"/>
      <c r="AL360" s="609"/>
      <c r="AM360" s="267"/>
      <c r="AN360" s="267"/>
      <c r="AO360" s="267"/>
      <c r="AP360" s="48"/>
      <c r="AQ360" s="48"/>
      <c r="AR360" s="48"/>
      <c r="AS360" s="48"/>
      <c r="AT360" s="51"/>
    </row>
    <row r="361" spans="1:46" ht="20" customHeight="1">
      <c r="A361" s="15"/>
      <c r="B361" s="15"/>
      <c r="C361" s="15"/>
      <c r="D361" s="260"/>
      <c r="E361" s="260"/>
      <c r="F361" s="492"/>
      <c r="G361" s="492"/>
      <c r="H361" s="492"/>
      <c r="I361" s="633"/>
      <c r="J361" s="634"/>
      <c r="K361" s="634"/>
      <c r="L361" s="634"/>
      <c r="M361" s="634"/>
      <c r="N361" s="634"/>
      <c r="O361" s="635"/>
      <c r="P361" s="660"/>
      <c r="Q361" s="510"/>
      <c r="R361" s="510"/>
      <c r="S361" s="510"/>
      <c r="T361" s="510"/>
      <c r="U361" s="510"/>
      <c r="V361" s="510"/>
      <c r="W361" s="510"/>
      <c r="X361" s="510"/>
      <c r="Y361" s="661"/>
      <c r="Z361" s="632" t="s">
        <v>173</v>
      </c>
      <c r="AA361" s="631"/>
      <c r="AB361" s="631"/>
      <c r="AC361" s="631"/>
      <c r="AD361" s="631"/>
      <c r="AE361" s="510" t="str">
        <f>IF(P358="口頭で確認（右欄に入力）","","－")</f>
        <v>－</v>
      </c>
      <c r="AF361" s="510"/>
      <c r="AG361" s="510"/>
      <c r="AH361" s="510"/>
      <c r="AI361" s="510"/>
      <c r="AJ361" s="510"/>
      <c r="AK361" s="510"/>
      <c r="AL361" s="609"/>
      <c r="AM361" s="267"/>
      <c r="AN361" s="267"/>
      <c r="AO361" s="267"/>
      <c r="AP361" s="48"/>
      <c r="AQ361" s="48"/>
      <c r="AR361" s="48"/>
      <c r="AS361" s="48"/>
      <c r="AT361" s="51"/>
    </row>
    <row r="362" spans="1:46" ht="20" customHeight="1" thickBot="1">
      <c r="A362" s="15"/>
      <c r="B362" s="15"/>
      <c r="C362" s="15"/>
      <c r="D362" s="260"/>
      <c r="E362" s="260"/>
      <c r="F362" s="492"/>
      <c r="G362" s="492"/>
      <c r="H362" s="492"/>
      <c r="I362" s="641"/>
      <c r="J362" s="642"/>
      <c r="K362" s="642"/>
      <c r="L362" s="642"/>
      <c r="M362" s="642"/>
      <c r="N362" s="642"/>
      <c r="O362" s="643"/>
      <c r="P362" s="662"/>
      <c r="Q362" s="663"/>
      <c r="R362" s="663"/>
      <c r="S362" s="663"/>
      <c r="T362" s="663"/>
      <c r="U362" s="663"/>
      <c r="V362" s="663"/>
      <c r="W362" s="663"/>
      <c r="X362" s="663"/>
      <c r="Y362" s="664"/>
      <c r="Z362" s="626" t="s">
        <v>174</v>
      </c>
      <c r="AA362" s="627"/>
      <c r="AB362" s="627"/>
      <c r="AC362" s="627"/>
      <c r="AD362" s="627"/>
      <c r="AE362" s="628" t="s">
        <v>9</v>
      </c>
      <c r="AF362" s="629"/>
      <c r="AG362" s="629"/>
      <c r="AH362" s="629"/>
      <c r="AI362" s="629"/>
      <c r="AJ362" s="629"/>
      <c r="AK362" s="629"/>
      <c r="AL362" s="630"/>
      <c r="AM362" s="267"/>
      <c r="AN362" s="267"/>
      <c r="AO362" s="267"/>
      <c r="AP362" s="48"/>
      <c r="AQ362" s="48"/>
      <c r="AR362" s="48"/>
      <c r="AS362" s="48"/>
      <c r="AT362" s="51"/>
    </row>
    <row r="363" spans="1:46" ht="15" customHeight="1" thickTop="1">
      <c r="A363" s="15"/>
      <c r="B363" s="15"/>
      <c r="C363" s="15"/>
      <c r="D363" s="15"/>
      <c r="E363" s="15"/>
      <c r="F363" s="502" t="s">
        <v>183</v>
      </c>
      <c r="G363" s="502"/>
      <c r="H363" s="502"/>
      <c r="I363" s="503" t="s">
        <v>163</v>
      </c>
      <c r="J363" s="504"/>
      <c r="K363" s="504"/>
      <c r="L363" s="504"/>
      <c r="M363" s="504"/>
      <c r="N363" s="504"/>
      <c r="O363" s="504"/>
      <c r="P363" s="504"/>
      <c r="Q363" s="504"/>
      <c r="R363" s="504"/>
      <c r="S363" s="504"/>
      <c r="T363" s="504"/>
      <c r="U363" s="504"/>
      <c r="V363" s="504"/>
      <c r="W363" s="504"/>
      <c r="X363" s="504"/>
      <c r="Y363" s="504" t="s">
        <v>164</v>
      </c>
      <c r="Z363" s="504"/>
      <c r="AA363" s="504"/>
      <c r="AB363" s="504"/>
      <c r="AC363" s="504"/>
      <c r="AD363" s="504"/>
      <c r="AE363" s="504"/>
      <c r="AF363" s="504" t="s">
        <v>165</v>
      </c>
      <c r="AG363" s="504"/>
      <c r="AH363" s="504"/>
      <c r="AI363" s="504"/>
      <c r="AJ363" s="504"/>
      <c r="AK363" s="504"/>
      <c r="AL363" s="505"/>
      <c r="AM363" s="267"/>
      <c r="AN363" s="267"/>
      <c r="AO363" s="267"/>
      <c r="AP363" s="48"/>
      <c r="AQ363" s="48"/>
      <c r="AR363" s="48"/>
      <c r="AS363" s="48"/>
      <c r="AT363" s="51"/>
    </row>
    <row r="364" spans="1:46" ht="20" customHeight="1" thickBot="1">
      <c r="A364" s="15"/>
      <c r="B364" s="15"/>
      <c r="C364" s="15"/>
      <c r="D364" s="260"/>
      <c r="E364" s="260"/>
      <c r="F364" s="506" t="str">
        <f>IF(AS364=1,IF(AR364&gt;0,"【※入力】","【入力済】"),"入力不要")</f>
        <v>入力不要</v>
      </c>
      <c r="G364" s="507"/>
      <c r="H364" s="508"/>
      <c r="I364" s="509"/>
      <c r="J364" s="510"/>
      <c r="K364" s="510"/>
      <c r="L364" s="510"/>
      <c r="M364" s="510"/>
      <c r="N364" s="510"/>
      <c r="O364" s="510"/>
      <c r="P364" s="510"/>
      <c r="Q364" s="510"/>
      <c r="R364" s="510"/>
      <c r="S364" s="510"/>
      <c r="T364" s="511"/>
      <c r="U364" s="511"/>
      <c r="V364" s="511"/>
      <c r="W364" s="511"/>
      <c r="X364" s="511"/>
      <c r="Y364" s="511"/>
      <c r="Z364" s="511"/>
      <c r="AA364" s="511"/>
      <c r="AB364" s="511"/>
      <c r="AC364" s="511"/>
      <c r="AD364" s="510"/>
      <c r="AE364" s="510"/>
      <c r="AF364" s="510"/>
      <c r="AG364" s="510"/>
      <c r="AH364" s="510"/>
      <c r="AI364" s="510"/>
      <c r="AJ364" s="510"/>
      <c r="AK364" s="510"/>
      <c r="AL364" s="609"/>
      <c r="AM364" s="267"/>
      <c r="AN364" s="267"/>
      <c r="AO364" s="267"/>
      <c r="AP364" s="48"/>
      <c r="AQ364" s="48"/>
      <c r="AR364" s="48">
        <f>COUNTBLANK(I364:AL364)-27</f>
        <v>3</v>
      </c>
      <c r="AS364" s="48">
        <f>IF($AP$278=F363,1,0)+AS372</f>
        <v>0</v>
      </c>
      <c r="AT364" s="51"/>
    </row>
    <row r="365" spans="1:46" ht="20" customHeight="1" thickTop="1" thickBot="1">
      <c r="A365" s="15"/>
      <c r="B365" s="15"/>
      <c r="C365" s="15"/>
      <c r="D365" s="260"/>
      <c r="E365" s="260"/>
      <c r="F365" s="492" t="str">
        <f>IF(AS364=1,IF(T365="※リストから選択して下さい","【※選択】","【入力済】"),"入力不要")</f>
        <v>入力不要</v>
      </c>
      <c r="G365" s="492"/>
      <c r="H365" s="492"/>
      <c r="I365" s="665" t="s">
        <v>166</v>
      </c>
      <c r="J365" s="666"/>
      <c r="K365" s="666"/>
      <c r="L365" s="666"/>
      <c r="M365" s="666"/>
      <c r="N365" s="666"/>
      <c r="O365" s="666"/>
      <c r="P365" s="667"/>
      <c r="Q365" s="667"/>
      <c r="R365" s="667"/>
      <c r="S365" s="668"/>
      <c r="T365" s="669" t="s">
        <v>9</v>
      </c>
      <c r="U365" s="670"/>
      <c r="V365" s="670"/>
      <c r="W365" s="670"/>
      <c r="X365" s="670"/>
      <c r="Y365" s="670"/>
      <c r="Z365" s="637"/>
      <c r="AA365" s="637"/>
      <c r="AB365" s="637"/>
      <c r="AC365" s="638"/>
      <c r="AD365" s="613" t="str">
        <f>IF(T365="使用許諾の必要が無い","↓２．使用許諾の必要が無い場合へ入力",IF(T365="編曲使用許諾の必要がある","↓３．編曲使用許諾の必要な場合へ入力","－"))</f>
        <v>－</v>
      </c>
      <c r="AE365" s="614"/>
      <c r="AF365" s="614"/>
      <c r="AG365" s="614"/>
      <c r="AH365" s="614"/>
      <c r="AI365" s="614"/>
      <c r="AJ365" s="614"/>
      <c r="AK365" s="614"/>
      <c r="AL365" s="615"/>
      <c r="AM365" s="267"/>
      <c r="AN365" s="267"/>
      <c r="AO365" s="267"/>
      <c r="AP365" s="48"/>
      <c r="AQ365" s="48"/>
      <c r="AR365" s="48"/>
      <c r="AS365" s="48"/>
      <c r="AT365" s="51"/>
    </row>
    <row r="366" spans="1:46" ht="25.25" customHeight="1" thickTop="1" thickBot="1">
      <c r="A366" s="15"/>
      <c r="B366" s="15"/>
      <c r="C366" s="15"/>
      <c r="D366" s="260"/>
      <c r="E366" s="260"/>
      <c r="F366" s="492" t="str">
        <f>IF(AS364=1,IF(AD365="↓２．使用許諾の無い場合へ入力",IF(P366="※リストから選択して下さい","【※選択】","【入力済】"),"入力不要"),"入力不要")</f>
        <v>入力不要</v>
      </c>
      <c r="G366" s="492"/>
      <c r="H366" s="492"/>
      <c r="I366" s="633" t="s">
        <v>167</v>
      </c>
      <c r="J366" s="634"/>
      <c r="K366" s="634"/>
      <c r="L366" s="634"/>
      <c r="M366" s="634"/>
      <c r="N366" s="634"/>
      <c r="O366" s="635"/>
      <c r="P366" s="636" t="s">
        <v>9</v>
      </c>
      <c r="Q366" s="637"/>
      <c r="R366" s="637"/>
      <c r="S366" s="637"/>
      <c r="T366" s="637"/>
      <c r="U366" s="637"/>
      <c r="V366" s="637"/>
      <c r="W366" s="637"/>
      <c r="X366" s="637"/>
      <c r="Y366" s="638"/>
      <c r="Z366" s="639" t="str">
        <f>IF(P366="その他（右欄に入力）","","－")</f>
        <v>－</v>
      </c>
      <c r="AA366" s="640"/>
      <c r="AB366" s="640"/>
      <c r="AC366" s="640"/>
      <c r="AD366" s="510"/>
      <c r="AE366" s="510"/>
      <c r="AF366" s="510"/>
      <c r="AG366" s="510"/>
      <c r="AH366" s="510"/>
      <c r="AI366" s="510"/>
      <c r="AJ366" s="510"/>
      <c r="AK366" s="510"/>
      <c r="AL366" s="609"/>
      <c r="AM366" s="267"/>
      <c r="AN366" s="267"/>
      <c r="AO366" s="267"/>
      <c r="AP366" s="48"/>
      <c r="AQ366" s="48"/>
      <c r="AR366" s="48"/>
      <c r="AS366" s="48"/>
      <c r="AT366" s="51"/>
    </row>
    <row r="367" spans="1:46" ht="20" customHeight="1" thickTop="1">
      <c r="A367" s="15"/>
      <c r="B367" s="15"/>
      <c r="C367" s="15"/>
      <c r="D367" s="260"/>
      <c r="E367" s="260"/>
      <c r="F367" s="492" t="str">
        <f>IF(AS364=1,IF(AD365="↓３．編曲使用許諾の必要な場合へ入力",IF(P367="※リストから選択して下さい","【※選択】","【入力済】"),"入力不要"),"入力不要")</f>
        <v>入力不要</v>
      </c>
      <c r="G367" s="492"/>
      <c r="H367" s="492"/>
      <c r="I367" s="633" t="s">
        <v>168</v>
      </c>
      <c r="J367" s="634"/>
      <c r="K367" s="634"/>
      <c r="L367" s="634"/>
      <c r="M367" s="634"/>
      <c r="N367" s="634"/>
      <c r="O367" s="635"/>
      <c r="P367" s="657" t="s">
        <v>9</v>
      </c>
      <c r="Q367" s="658"/>
      <c r="R367" s="658"/>
      <c r="S367" s="658"/>
      <c r="T367" s="658"/>
      <c r="U367" s="658"/>
      <c r="V367" s="658"/>
      <c r="W367" s="658"/>
      <c r="X367" s="658"/>
      <c r="Y367" s="659"/>
      <c r="Z367" s="632" t="s">
        <v>169</v>
      </c>
      <c r="AA367" s="631"/>
      <c r="AB367" s="631"/>
      <c r="AC367" s="631"/>
      <c r="AD367" s="631"/>
      <c r="AE367" s="510" t="str">
        <f>IF(P367="口頭で確認（右欄に入力）","","－")</f>
        <v>－</v>
      </c>
      <c r="AF367" s="510"/>
      <c r="AG367" s="510"/>
      <c r="AH367" s="510"/>
      <c r="AI367" s="510"/>
      <c r="AJ367" s="510"/>
      <c r="AK367" s="510"/>
      <c r="AL367" s="609"/>
      <c r="AM367" s="267"/>
      <c r="AN367" s="267"/>
      <c r="AO367" s="267"/>
      <c r="AP367" s="48"/>
      <c r="AQ367" s="48"/>
      <c r="AR367" s="48"/>
      <c r="AS367" s="48"/>
    </row>
    <row r="368" spans="1:46" ht="20" customHeight="1">
      <c r="A368" s="15"/>
      <c r="B368" s="15"/>
      <c r="C368" s="15"/>
      <c r="D368" s="260"/>
      <c r="E368" s="260"/>
      <c r="F368" s="492"/>
      <c r="G368" s="492"/>
      <c r="H368" s="492"/>
      <c r="I368" s="633"/>
      <c r="J368" s="634"/>
      <c r="K368" s="634"/>
      <c r="L368" s="634"/>
      <c r="M368" s="634"/>
      <c r="N368" s="634"/>
      <c r="O368" s="635"/>
      <c r="P368" s="660"/>
      <c r="Q368" s="510"/>
      <c r="R368" s="510"/>
      <c r="S368" s="510"/>
      <c r="T368" s="510"/>
      <c r="U368" s="510"/>
      <c r="V368" s="510"/>
      <c r="W368" s="510"/>
      <c r="X368" s="510"/>
      <c r="Y368" s="661"/>
      <c r="Z368" s="653" t="s">
        <v>170</v>
      </c>
      <c r="AA368" s="654"/>
      <c r="AB368" s="631" t="s">
        <v>171</v>
      </c>
      <c r="AC368" s="631"/>
      <c r="AD368" s="631"/>
      <c r="AE368" s="510" t="str">
        <f>IF(P367="口頭で確認（右欄に入力）","","－")</f>
        <v>－</v>
      </c>
      <c r="AF368" s="510"/>
      <c r="AG368" s="510"/>
      <c r="AH368" s="510"/>
      <c r="AI368" s="510"/>
      <c r="AJ368" s="510"/>
      <c r="AK368" s="510"/>
      <c r="AL368" s="609"/>
      <c r="AM368" s="267"/>
      <c r="AN368" s="267"/>
      <c r="AO368" s="267"/>
      <c r="AP368" s="48"/>
      <c r="AQ368" s="48"/>
      <c r="AR368" s="48"/>
      <c r="AS368" s="48"/>
    </row>
    <row r="369" spans="1:46" ht="20" customHeight="1">
      <c r="A369" s="15"/>
      <c r="B369" s="15"/>
      <c r="C369" s="15"/>
      <c r="D369" s="260"/>
      <c r="E369" s="260"/>
      <c r="F369" s="492"/>
      <c r="G369" s="492"/>
      <c r="H369" s="492"/>
      <c r="I369" s="633"/>
      <c r="J369" s="634"/>
      <c r="K369" s="634"/>
      <c r="L369" s="634"/>
      <c r="M369" s="634"/>
      <c r="N369" s="634"/>
      <c r="O369" s="635"/>
      <c r="P369" s="660"/>
      <c r="Q369" s="510"/>
      <c r="R369" s="510"/>
      <c r="S369" s="510"/>
      <c r="T369" s="510"/>
      <c r="U369" s="510"/>
      <c r="V369" s="510"/>
      <c r="W369" s="510"/>
      <c r="X369" s="510"/>
      <c r="Y369" s="661"/>
      <c r="Z369" s="655"/>
      <c r="AA369" s="656"/>
      <c r="AB369" s="631" t="s">
        <v>172</v>
      </c>
      <c r="AC369" s="631"/>
      <c r="AD369" s="631"/>
      <c r="AE369" s="510" t="str">
        <f>IF(P367="口頭で確認（右欄に入力）","","－")</f>
        <v>－</v>
      </c>
      <c r="AF369" s="510"/>
      <c r="AG369" s="510"/>
      <c r="AH369" s="510"/>
      <c r="AI369" s="510"/>
      <c r="AJ369" s="510"/>
      <c r="AK369" s="510"/>
      <c r="AL369" s="609"/>
      <c r="AM369" s="267"/>
      <c r="AN369" s="267"/>
      <c r="AO369" s="267"/>
      <c r="AP369" s="48"/>
      <c r="AQ369" s="48"/>
      <c r="AR369" s="48"/>
      <c r="AS369" s="48"/>
    </row>
    <row r="370" spans="1:46" ht="20" customHeight="1">
      <c r="A370" s="15"/>
      <c r="B370" s="15"/>
      <c r="C370" s="15"/>
      <c r="D370" s="260"/>
      <c r="E370" s="260"/>
      <c r="F370" s="492"/>
      <c r="G370" s="492"/>
      <c r="H370" s="492"/>
      <c r="I370" s="633"/>
      <c r="J370" s="634"/>
      <c r="K370" s="634"/>
      <c r="L370" s="634"/>
      <c r="M370" s="634"/>
      <c r="N370" s="634"/>
      <c r="O370" s="635"/>
      <c r="P370" s="660"/>
      <c r="Q370" s="510"/>
      <c r="R370" s="510"/>
      <c r="S370" s="510"/>
      <c r="T370" s="510"/>
      <c r="U370" s="510"/>
      <c r="V370" s="510"/>
      <c r="W370" s="510"/>
      <c r="X370" s="510"/>
      <c r="Y370" s="661"/>
      <c r="Z370" s="632" t="s">
        <v>173</v>
      </c>
      <c r="AA370" s="631"/>
      <c r="AB370" s="631"/>
      <c r="AC370" s="631"/>
      <c r="AD370" s="631"/>
      <c r="AE370" s="510" t="str">
        <f>IF(P367="口頭で確認（右欄に入力）","","－")</f>
        <v>－</v>
      </c>
      <c r="AF370" s="510"/>
      <c r="AG370" s="510"/>
      <c r="AH370" s="510"/>
      <c r="AI370" s="510"/>
      <c r="AJ370" s="510"/>
      <c r="AK370" s="510"/>
      <c r="AL370" s="609"/>
      <c r="AM370" s="267"/>
      <c r="AN370" s="267"/>
      <c r="AO370" s="267"/>
      <c r="AP370" s="48"/>
      <c r="AQ370" s="48"/>
      <c r="AR370" s="48"/>
      <c r="AS370" s="48"/>
    </row>
    <row r="371" spans="1:46" ht="20" customHeight="1" thickBot="1">
      <c r="A371" s="15"/>
      <c r="B371" s="15"/>
      <c r="C371" s="15"/>
      <c r="D371" s="260"/>
      <c r="E371" s="260"/>
      <c r="F371" s="492"/>
      <c r="G371" s="492"/>
      <c r="H371" s="492"/>
      <c r="I371" s="641"/>
      <c r="J371" s="642"/>
      <c r="K371" s="642"/>
      <c r="L371" s="642"/>
      <c r="M371" s="642"/>
      <c r="N371" s="642"/>
      <c r="O371" s="643"/>
      <c r="P371" s="662"/>
      <c r="Q371" s="663"/>
      <c r="R371" s="663"/>
      <c r="S371" s="663"/>
      <c r="T371" s="663"/>
      <c r="U371" s="663"/>
      <c r="V371" s="663"/>
      <c r="W371" s="663"/>
      <c r="X371" s="663"/>
      <c r="Y371" s="664"/>
      <c r="Z371" s="626" t="s">
        <v>174</v>
      </c>
      <c r="AA371" s="627"/>
      <c r="AB371" s="627"/>
      <c r="AC371" s="627"/>
      <c r="AD371" s="627"/>
      <c r="AE371" s="628" t="s">
        <v>9</v>
      </c>
      <c r="AF371" s="629"/>
      <c r="AG371" s="629"/>
      <c r="AH371" s="629"/>
      <c r="AI371" s="629"/>
      <c r="AJ371" s="629"/>
      <c r="AK371" s="629"/>
      <c r="AL371" s="630"/>
      <c r="AM371" s="267"/>
      <c r="AN371" s="267"/>
      <c r="AO371" s="267"/>
      <c r="AP371" s="48"/>
      <c r="AQ371" s="48"/>
      <c r="AR371" s="48"/>
      <c r="AS371" s="48"/>
    </row>
    <row r="372" spans="1:46" ht="15" thickTop="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48"/>
      <c r="AQ372" s="48"/>
      <c r="AR372" s="48"/>
      <c r="AS372" s="48"/>
    </row>
    <row r="373" spans="1:46" ht="10.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row>
    <row r="374" spans="1:46" ht="28">
      <c r="A374" s="68" t="s">
        <v>977</v>
      </c>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row>
    <row r="375" spans="1:46" ht="15" thickBo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row>
    <row r="376" spans="1:46" ht="20.25" customHeight="1" thickTop="1" thickBot="1">
      <c r="A376" s="15"/>
      <c r="B376" s="266" t="s">
        <v>161</v>
      </c>
      <c r="C376" s="15"/>
      <c r="D376" s="15"/>
      <c r="E376" s="15"/>
      <c r="F376" s="492" t="str">
        <f>IF(I376="※リストから選択して下さい","【※選択】","【入力済】")</f>
        <v>【※選択】</v>
      </c>
      <c r="G376" s="492"/>
      <c r="H376" s="492"/>
      <c r="I376" s="618" t="s">
        <v>9</v>
      </c>
      <c r="J376" s="619"/>
      <c r="K376" s="619"/>
      <c r="L376" s="619"/>
      <c r="M376" s="619"/>
      <c r="N376" s="619"/>
      <c r="O376" s="620"/>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267"/>
      <c r="AN376" s="267"/>
      <c r="AO376" s="267"/>
      <c r="AP376" s="616" t="str">
        <f>I376&amp;"目"</f>
        <v>※リストから選択して下さい目</v>
      </c>
      <c r="AQ376" s="616"/>
      <c r="AR376" s="616"/>
      <c r="AS376" s="616"/>
      <c r="AT376" s="281"/>
    </row>
    <row r="377" spans="1:46" ht="16" thickTop="1">
      <c r="A377" s="15"/>
      <c r="B377" s="15"/>
      <c r="C377" s="56" t="s">
        <v>980</v>
      </c>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267"/>
      <c r="AN377" s="267"/>
      <c r="AO377" s="267"/>
      <c r="AP377" s="48"/>
      <c r="AQ377" s="48"/>
      <c r="AR377" s="48"/>
      <c r="AS377" s="48"/>
      <c r="AT377" s="282"/>
    </row>
    <row r="378" spans="1:46" ht="15">
      <c r="A378" s="15"/>
      <c r="B378" s="15"/>
      <c r="C378" s="56" t="s">
        <v>959</v>
      </c>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267"/>
      <c r="AN378" s="267"/>
      <c r="AO378" s="267"/>
      <c r="AP378" s="48"/>
      <c r="AQ378" s="48"/>
      <c r="AR378" s="48"/>
      <c r="AS378" s="48"/>
      <c r="AT378" s="282"/>
    </row>
    <row r="379" spans="1:46" ht="15" customHeight="1">
      <c r="A379" s="15"/>
      <c r="B379" s="15"/>
      <c r="C379" s="15"/>
      <c r="D379" s="15"/>
      <c r="E379" s="15"/>
      <c r="F379" s="502" t="s">
        <v>162</v>
      </c>
      <c r="G379" s="502"/>
      <c r="H379" s="502"/>
      <c r="I379" s="503" t="s">
        <v>163</v>
      </c>
      <c r="J379" s="504"/>
      <c r="K379" s="504"/>
      <c r="L379" s="504"/>
      <c r="M379" s="504"/>
      <c r="N379" s="504"/>
      <c r="O379" s="504"/>
      <c r="P379" s="504"/>
      <c r="Q379" s="504"/>
      <c r="R379" s="504"/>
      <c r="S379" s="504"/>
      <c r="T379" s="504"/>
      <c r="U379" s="504"/>
      <c r="V379" s="504"/>
      <c r="W379" s="504"/>
      <c r="X379" s="504"/>
      <c r="Y379" s="504" t="s">
        <v>970</v>
      </c>
      <c r="Z379" s="504"/>
      <c r="AA379" s="504"/>
      <c r="AB379" s="504"/>
      <c r="AC379" s="504"/>
      <c r="AD379" s="504"/>
      <c r="AE379" s="504"/>
      <c r="AF379" s="504" t="s">
        <v>971</v>
      </c>
      <c r="AG379" s="504"/>
      <c r="AH379" s="504"/>
      <c r="AI379" s="504"/>
      <c r="AJ379" s="504"/>
      <c r="AK379" s="504"/>
      <c r="AL379" s="505"/>
      <c r="AM379" s="267"/>
      <c r="AN379" s="267"/>
      <c r="AO379" s="267"/>
      <c r="AP379" s="48"/>
      <c r="AQ379" s="48"/>
      <c r="AR379" s="48"/>
      <c r="AS379" s="48"/>
      <c r="AT379" s="283"/>
    </row>
    <row r="380" spans="1:46" ht="30" customHeight="1" thickBot="1">
      <c r="A380" s="15"/>
      <c r="B380" s="15"/>
      <c r="C380" s="15"/>
      <c r="D380" s="260"/>
      <c r="E380" s="260"/>
      <c r="F380" s="506" t="str">
        <f>IF(AS380=1,IF(AR380&gt;0,"【※入力】","【入力済】"),"入力不要")</f>
        <v>入力不要</v>
      </c>
      <c r="G380" s="507"/>
      <c r="H380" s="508"/>
      <c r="I380" s="509"/>
      <c r="J380" s="510"/>
      <c r="K380" s="510"/>
      <c r="L380" s="510"/>
      <c r="M380" s="510"/>
      <c r="N380" s="510"/>
      <c r="O380" s="510"/>
      <c r="P380" s="510"/>
      <c r="Q380" s="510"/>
      <c r="R380" s="510"/>
      <c r="S380" s="510"/>
      <c r="T380" s="511"/>
      <c r="U380" s="511"/>
      <c r="V380" s="511"/>
      <c r="W380" s="511"/>
      <c r="X380" s="511"/>
      <c r="Y380" s="511"/>
      <c r="Z380" s="511"/>
      <c r="AA380" s="511"/>
      <c r="AB380" s="511"/>
      <c r="AC380" s="511"/>
      <c r="AD380" s="511"/>
      <c r="AE380" s="511"/>
      <c r="AF380" s="511"/>
      <c r="AG380" s="511"/>
      <c r="AH380" s="511"/>
      <c r="AI380" s="511"/>
      <c r="AJ380" s="511"/>
      <c r="AK380" s="511"/>
      <c r="AL380" s="512"/>
      <c r="AM380" s="267"/>
      <c r="AN380" s="267"/>
      <c r="AO380" s="267"/>
      <c r="AP380" s="48"/>
      <c r="AQ380" s="48"/>
      <c r="AR380" s="48">
        <f>COUNTBLANK(I380:AL380)-27</f>
        <v>3</v>
      </c>
      <c r="AS380" s="48">
        <f>IF($AP$277=F379,1,0)+AS384</f>
        <v>0</v>
      </c>
      <c r="AT380" s="284"/>
    </row>
    <row r="381" spans="1:46" ht="30" customHeight="1" thickTop="1" thickBot="1">
      <c r="A381" s="15"/>
      <c r="B381" s="15"/>
      <c r="C381" s="15"/>
      <c r="D381" s="260"/>
      <c r="E381" s="260"/>
      <c r="F381" s="492" t="str">
        <f>IF(AS380=1,IF(T381="※リストから選択して下さい","【※選択】","【入力済】"),"入力不要")</f>
        <v>入力不要</v>
      </c>
      <c r="G381" s="492"/>
      <c r="H381" s="492"/>
      <c r="I381" s="493" t="s">
        <v>972</v>
      </c>
      <c r="J381" s="494"/>
      <c r="K381" s="494"/>
      <c r="L381" s="494"/>
      <c r="M381" s="494"/>
      <c r="N381" s="494"/>
      <c r="O381" s="494"/>
      <c r="P381" s="494"/>
      <c r="Q381" s="494"/>
      <c r="R381" s="494"/>
      <c r="S381" s="495"/>
      <c r="T381" s="496" t="s">
        <v>9</v>
      </c>
      <c r="U381" s="497"/>
      <c r="V381" s="497"/>
      <c r="W381" s="497"/>
      <c r="X381" s="497"/>
      <c r="Y381" s="497"/>
      <c r="Z381" s="497"/>
      <c r="AA381" s="497"/>
      <c r="AB381" s="497"/>
      <c r="AC381" s="497"/>
      <c r="AD381" s="497"/>
      <c r="AE381" s="497"/>
      <c r="AF381" s="497"/>
      <c r="AG381" s="497"/>
      <c r="AH381" s="497"/>
      <c r="AI381" s="497"/>
      <c r="AJ381" s="497"/>
      <c r="AK381" s="497"/>
      <c r="AL381" s="498"/>
      <c r="AM381" s="267"/>
      <c r="AN381" s="267"/>
      <c r="AO381" s="267"/>
      <c r="AP381" s="48"/>
      <c r="AQ381" s="48"/>
      <c r="AR381" s="48"/>
      <c r="AS381" s="48"/>
    </row>
    <row r="382" spans="1:46" ht="25.25" customHeight="1" thickTop="1">
      <c r="A382" s="15"/>
      <c r="B382" s="15"/>
      <c r="C382" s="15"/>
      <c r="D382" s="260"/>
      <c r="E382" s="260"/>
      <c r="F382" s="492"/>
      <c r="G382" s="492"/>
      <c r="H382" s="492"/>
      <c r="I382" s="499" t="str">
        <f>IF(T381="１．条件なしで許諾された","版元より出される確認書の写しまたは各団体で作成した確認書（別紙Ⅰ参照）を添付すること",IF(T381="２．条件ありで許諾された（無料）","版元より出される許諾を証明する書類の写しを添付すること",IF(T381="３．条件ありで許諾された（有料）","版元より出される許諾を証明する書類の写し及び振り込み済みの用紙（領収書、振込控等）の写しを添付すること",IF(T381="４．許諾の必要がない（自作曲等）","書類添付の必要なし","-"))))</f>
        <v>-</v>
      </c>
      <c r="J382" s="500"/>
      <c r="K382" s="500"/>
      <c r="L382" s="500"/>
      <c r="M382" s="500"/>
      <c r="N382" s="500"/>
      <c r="O382" s="500"/>
      <c r="P382" s="500"/>
      <c r="Q382" s="500"/>
      <c r="R382" s="500"/>
      <c r="S382" s="500"/>
      <c r="T382" s="500"/>
      <c r="U382" s="500"/>
      <c r="V382" s="500"/>
      <c r="W382" s="500"/>
      <c r="X382" s="500"/>
      <c r="Y382" s="500"/>
      <c r="Z382" s="500"/>
      <c r="AA382" s="500"/>
      <c r="AB382" s="500"/>
      <c r="AC382" s="500"/>
      <c r="AD382" s="500"/>
      <c r="AE382" s="500"/>
      <c r="AF382" s="500"/>
      <c r="AG382" s="500"/>
      <c r="AH382" s="500"/>
      <c r="AI382" s="500"/>
      <c r="AJ382" s="500"/>
      <c r="AK382" s="500"/>
      <c r="AL382" s="501"/>
      <c r="AM382" s="267"/>
      <c r="AN382" s="267"/>
      <c r="AO382" s="267"/>
      <c r="AP382" s="48"/>
      <c r="AQ382" s="48"/>
      <c r="AR382" s="48"/>
      <c r="AS382" s="48"/>
    </row>
    <row r="383" spans="1:46" ht="15" customHeight="1">
      <c r="A383" s="15"/>
      <c r="B383" s="15"/>
      <c r="C383" s="15"/>
      <c r="D383" s="15"/>
      <c r="E383" s="15"/>
      <c r="F383" s="502" t="s">
        <v>175</v>
      </c>
      <c r="G383" s="502"/>
      <c r="H383" s="502"/>
      <c r="I383" s="503" t="s">
        <v>163</v>
      </c>
      <c r="J383" s="504"/>
      <c r="K383" s="504"/>
      <c r="L383" s="504"/>
      <c r="M383" s="504"/>
      <c r="N383" s="504"/>
      <c r="O383" s="504"/>
      <c r="P383" s="504"/>
      <c r="Q383" s="504"/>
      <c r="R383" s="504"/>
      <c r="S383" s="504"/>
      <c r="T383" s="504"/>
      <c r="U383" s="504"/>
      <c r="V383" s="504"/>
      <c r="W383" s="504"/>
      <c r="X383" s="504"/>
      <c r="Y383" s="504" t="s">
        <v>970</v>
      </c>
      <c r="Z383" s="504"/>
      <c r="AA383" s="504"/>
      <c r="AB383" s="504"/>
      <c r="AC383" s="504"/>
      <c r="AD383" s="504"/>
      <c r="AE383" s="504"/>
      <c r="AF383" s="504" t="s">
        <v>971</v>
      </c>
      <c r="AG383" s="504"/>
      <c r="AH383" s="504"/>
      <c r="AI383" s="504"/>
      <c r="AJ383" s="504"/>
      <c r="AK383" s="504"/>
      <c r="AL383" s="505"/>
      <c r="AM383" s="267"/>
      <c r="AN383" s="267"/>
      <c r="AO383" s="267"/>
      <c r="AP383" s="48"/>
      <c r="AQ383" s="48"/>
      <c r="AR383" s="48"/>
      <c r="AS383" s="48"/>
      <c r="AT383" s="51"/>
    </row>
    <row r="384" spans="1:46" ht="30" customHeight="1" thickBot="1">
      <c r="A384" s="15"/>
      <c r="B384" s="15"/>
      <c r="C384" s="15"/>
      <c r="D384" s="260"/>
      <c r="E384" s="260"/>
      <c r="F384" s="506" t="str">
        <f>IF(AS384=1,IF(AR384&gt;0,"【※入力】","【入力済】"),"入力不要")</f>
        <v>入力不要</v>
      </c>
      <c r="G384" s="507"/>
      <c r="H384" s="508"/>
      <c r="I384" s="509"/>
      <c r="J384" s="510"/>
      <c r="K384" s="510"/>
      <c r="L384" s="510"/>
      <c r="M384" s="510"/>
      <c r="N384" s="510"/>
      <c r="O384" s="510"/>
      <c r="P384" s="510"/>
      <c r="Q384" s="510"/>
      <c r="R384" s="510"/>
      <c r="S384" s="510"/>
      <c r="T384" s="511"/>
      <c r="U384" s="511"/>
      <c r="V384" s="511"/>
      <c r="W384" s="511"/>
      <c r="X384" s="511"/>
      <c r="Y384" s="511"/>
      <c r="Z384" s="511"/>
      <c r="AA384" s="511"/>
      <c r="AB384" s="511"/>
      <c r="AC384" s="511"/>
      <c r="AD384" s="511"/>
      <c r="AE384" s="511"/>
      <c r="AF384" s="511"/>
      <c r="AG384" s="511"/>
      <c r="AH384" s="511"/>
      <c r="AI384" s="511"/>
      <c r="AJ384" s="511"/>
      <c r="AK384" s="511"/>
      <c r="AL384" s="512"/>
      <c r="AM384" s="267"/>
      <c r="AN384" s="267"/>
      <c r="AO384" s="267"/>
      <c r="AP384" s="48"/>
      <c r="AQ384" s="48"/>
      <c r="AR384" s="48">
        <f>COUNTBLANK(I384:AL384)-27</f>
        <v>3</v>
      </c>
      <c r="AS384" s="48">
        <f>IF($AP$277=F383,1,0)+AS388</f>
        <v>0</v>
      </c>
      <c r="AT384" s="51"/>
    </row>
    <row r="385" spans="1:46" ht="30" customHeight="1" thickTop="1" thickBot="1">
      <c r="A385" s="15"/>
      <c r="B385" s="15"/>
      <c r="C385" s="15"/>
      <c r="D385" s="260"/>
      <c r="E385" s="260"/>
      <c r="F385" s="492" t="str">
        <f>IF(AS384=1,IF(T385="※リストから選択して下さい","【※選択】","【入力済】"),"入力不要")</f>
        <v>入力不要</v>
      </c>
      <c r="G385" s="492"/>
      <c r="H385" s="492"/>
      <c r="I385" s="493" t="s">
        <v>972</v>
      </c>
      <c r="J385" s="494"/>
      <c r="K385" s="494"/>
      <c r="L385" s="494"/>
      <c r="M385" s="494"/>
      <c r="N385" s="494"/>
      <c r="O385" s="494"/>
      <c r="P385" s="494"/>
      <c r="Q385" s="494"/>
      <c r="R385" s="494"/>
      <c r="S385" s="495"/>
      <c r="T385" s="496" t="s">
        <v>9</v>
      </c>
      <c r="U385" s="497"/>
      <c r="V385" s="497"/>
      <c r="W385" s="497"/>
      <c r="X385" s="497"/>
      <c r="Y385" s="497"/>
      <c r="Z385" s="497"/>
      <c r="AA385" s="497"/>
      <c r="AB385" s="497"/>
      <c r="AC385" s="497"/>
      <c r="AD385" s="497"/>
      <c r="AE385" s="497"/>
      <c r="AF385" s="497"/>
      <c r="AG385" s="497"/>
      <c r="AH385" s="497"/>
      <c r="AI385" s="497"/>
      <c r="AJ385" s="497"/>
      <c r="AK385" s="497"/>
      <c r="AL385" s="498"/>
      <c r="AM385" s="267"/>
      <c r="AN385" s="267"/>
      <c r="AO385" s="267"/>
      <c r="AP385" s="48"/>
      <c r="AQ385" s="48"/>
      <c r="AR385" s="48"/>
      <c r="AS385" s="48"/>
      <c r="AT385" s="51"/>
    </row>
    <row r="386" spans="1:46" ht="25.25" customHeight="1" thickTop="1">
      <c r="A386" s="15"/>
      <c r="B386" s="15"/>
      <c r="C386" s="15"/>
      <c r="D386" s="260"/>
      <c r="E386" s="260"/>
      <c r="F386" s="492"/>
      <c r="G386" s="492"/>
      <c r="H386" s="492"/>
      <c r="I386" s="499" t="str">
        <f>IF(T385="１．条件なしで許諾された","版元より出される確認書の写しまたは各団体で作成した確認書（別紙Ⅰ参照）を添付すること",IF(T385="２．条件ありで許諾された（無料）","版元より出される許諾を証明する書類の写しを添付すること",IF(T385="３．条件ありで許諾された（有料）","版元より出される許諾を証明する書類の写し及び振り込み済みの用紙（領収書、振込控等）の写しを添付すること",IF(T385="４．許諾の必要がない（自作曲等）","書類添付の必要なし","-"))))</f>
        <v>-</v>
      </c>
      <c r="J386" s="500"/>
      <c r="K386" s="500"/>
      <c r="L386" s="500"/>
      <c r="M386" s="500"/>
      <c r="N386" s="500"/>
      <c r="O386" s="500"/>
      <c r="P386" s="500"/>
      <c r="Q386" s="500"/>
      <c r="R386" s="500"/>
      <c r="S386" s="500"/>
      <c r="T386" s="500"/>
      <c r="U386" s="500"/>
      <c r="V386" s="500"/>
      <c r="W386" s="500"/>
      <c r="X386" s="500"/>
      <c r="Y386" s="500"/>
      <c r="Z386" s="500"/>
      <c r="AA386" s="500"/>
      <c r="AB386" s="500"/>
      <c r="AC386" s="500"/>
      <c r="AD386" s="500"/>
      <c r="AE386" s="500"/>
      <c r="AF386" s="500"/>
      <c r="AG386" s="500"/>
      <c r="AH386" s="500"/>
      <c r="AI386" s="500"/>
      <c r="AJ386" s="500"/>
      <c r="AK386" s="500"/>
      <c r="AL386" s="501"/>
      <c r="AM386" s="267"/>
      <c r="AN386" s="267"/>
      <c r="AO386" s="267"/>
      <c r="AP386" s="48"/>
      <c r="AQ386" s="48"/>
      <c r="AR386" s="48"/>
      <c r="AS386" s="48"/>
      <c r="AT386" s="51"/>
    </row>
    <row r="387" spans="1:46" ht="15" customHeight="1">
      <c r="A387" s="15"/>
      <c r="B387" s="15"/>
      <c r="C387" s="15"/>
      <c r="D387" s="15"/>
      <c r="E387" s="15"/>
      <c r="F387" s="502" t="s">
        <v>176</v>
      </c>
      <c r="G387" s="502"/>
      <c r="H387" s="502"/>
      <c r="I387" s="503" t="s">
        <v>163</v>
      </c>
      <c r="J387" s="504"/>
      <c r="K387" s="504"/>
      <c r="L387" s="504"/>
      <c r="M387" s="504"/>
      <c r="N387" s="504"/>
      <c r="O387" s="504"/>
      <c r="P387" s="504"/>
      <c r="Q387" s="504"/>
      <c r="R387" s="504"/>
      <c r="S387" s="504"/>
      <c r="T387" s="504"/>
      <c r="U387" s="504"/>
      <c r="V387" s="504"/>
      <c r="W387" s="504"/>
      <c r="X387" s="504"/>
      <c r="Y387" s="504" t="s">
        <v>970</v>
      </c>
      <c r="Z387" s="504"/>
      <c r="AA387" s="504"/>
      <c r="AB387" s="504"/>
      <c r="AC387" s="504"/>
      <c r="AD387" s="504"/>
      <c r="AE387" s="504"/>
      <c r="AF387" s="504" t="s">
        <v>971</v>
      </c>
      <c r="AG387" s="504"/>
      <c r="AH387" s="504"/>
      <c r="AI387" s="504"/>
      <c r="AJ387" s="504"/>
      <c r="AK387" s="504"/>
      <c r="AL387" s="505"/>
      <c r="AM387" s="267"/>
      <c r="AN387" s="267"/>
      <c r="AO387" s="267"/>
      <c r="AP387" s="48"/>
      <c r="AQ387" s="48"/>
      <c r="AR387" s="48"/>
      <c r="AS387" s="48"/>
      <c r="AT387" s="51"/>
    </row>
    <row r="388" spans="1:46" ht="30" customHeight="1" thickBot="1">
      <c r="A388" s="15"/>
      <c r="B388" s="15"/>
      <c r="C388" s="15"/>
      <c r="D388" s="260"/>
      <c r="E388" s="260"/>
      <c r="F388" s="506" t="str">
        <f>IF(AS388=1,IF(AR388&gt;0,"【※入力】","【入力済】"),"入力不要")</f>
        <v>入力不要</v>
      </c>
      <c r="G388" s="507"/>
      <c r="H388" s="508"/>
      <c r="I388" s="509"/>
      <c r="J388" s="510"/>
      <c r="K388" s="510"/>
      <c r="L388" s="510"/>
      <c r="M388" s="510"/>
      <c r="N388" s="510"/>
      <c r="O388" s="510"/>
      <c r="P388" s="510"/>
      <c r="Q388" s="510"/>
      <c r="R388" s="510"/>
      <c r="S388" s="510"/>
      <c r="T388" s="511"/>
      <c r="U388" s="511"/>
      <c r="V388" s="511"/>
      <c r="W388" s="511"/>
      <c r="X388" s="511"/>
      <c r="Y388" s="511"/>
      <c r="Z388" s="511"/>
      <c r="AA388" s="511"/>
      <c r="AB388" s="511"/>
      <c r="AC388" s="511"/>
      <c r="AD388" s="511"/>
      <c r="AE388" s="511"/>
      <c r="AF388" s="511"/>
      <c r="AG388" s="511"/>
      <c r="AH388" s="511"/>
      <c r="AI388" s="511"/>
      <c r="AJ388" s="511"/>
      <c r="AK388" s="511"/>
      <c r="AL388" s="512"/>
      <c r="AM388" s="267"/>
      <c r="AN388" s="267"/>
      <c r="AO388" s="267"/>
      <c r="AP388" s="48"/>
      <c r="AQ388" s="48"/>
      <c r="AR388" s="48">
        <f>COUNTBLANK(I388:AL388)-27</f>
        <v>3</v>
      </c>
      <c r="AS388" s="48">
        <f>IF($AP$277=F387,1,0)+AS392</f>
        <v>0</v>
      </c>
      <c r="AT388" s="51"/>
    </row>
    <row r="389" spans="1:46" ht="30" customHeight="1" thickTop="1" thickBot="1">
      <c r="A389" s="15"/>
      <c r="B389" s="15"/>
      <c r="C389" s="15"/>
      <c r="D389" s="260"/>
      <c r="E389" s="260"/>
      <c r="F389" s="492" t="str">
        <f>IF(AS388=1,IF(T389="※リストから選択して下さい","【※選択】","【入力済】"),"入力不要")</f>
        <v>入力不要</v>
      </c>
      <c r="G389" s="492"/>
      <c r="H389" s="492"/>
      <c r="I389" s="493" t="s">
        <v>972</v>
      </c>
      <c r="J389" s="494"/>
      <c r="K389" s="494"/>
      <c r="L389" s="494"/>
      <c r="M389" s="494"/>
      <c r="N389" s="494"/>
      <c r="O389" s="494"/>
      <c r="P389" s="494"/>
      <c r="Q389" s="494"/>
      <c r="R389" s="494"/>
      <c r="S389" s="495"/>
      <c r="T389" s="496" t="s">
        <v>9</v>
      </c>
      <c r="U389" s="497"/>
      <c r="V389" s="497"/>
      <c r="W389" s="497"/>
      <c r="X389" s="497"/>
      <c r="Y389" s="497"/>
      <c r="Z389" s="497"/>
      <c r="AA389" s="497"/>
      <c r="AB389" s="497"/>
      <c r="AC389" s="497"/>
      <c r="AD389" s="497"/>
      <c r="AE389" s="497"/>
      <c r="AF389" s="497"/>
      <c r="AG389" s="497"/>
      <c r="AH389" s="497"/>
      <c r="AI389" s="497"/>
      <c r="AJ389" s="497"/>
      <c r="AK389" s="497"/>
      <c r="AL389" s="498"/>
      <c r="AM389" s="267"/>
      <c r="AN389" s="267"/>
      <c r="AO389" s="267"/>
      <c r="AP389" s="48"/>
      <c r="AQ389" s="48"/>
      <c r="AR389" s="48"/>
      <c r="AS389" s="48"/>
      <c r="AT389" s="51"/>
    </row>
    <row r="390" spans="1:46" ht="25.25" customHeight="1" thickTop="1">
      <c r="A390" s="15"/>
      <c r="B390" s="15"/>
      <c r="C390" s="15"/>
      <c r="D390" s="260"/>
      <c r="E390" s="260"/>
      <c r="F390" s="492"/>
      <c r="G390" s="492"/>
      <c r="H390" s="492"/>
      <c r="I390" s="499" t="str">
        <f>IF(T389="１．条件なしで許諾された","版元より出される確認書の写しまたは各団体で作成した確認書（別紙Ⅰ参照）を添付すること",IF(T389="２．条件ありで許諾された（無料）","版元より出される許諾を証明する書類の写しを添付すること",IF(T389="３．条件ありで許諾された（有料）","版元より出される許諾を証明する書類の写し及び振り込み済みの用紙（領収書、振込控等）の写しを添付すること",IF(T389="４．許諾の必要がない（自作曲等）","書類添付の必要なし","-"))))</f>
        <v>-</v>
      </c>
      <c r="J390" s="500"/>
      <c r="K390" s="500"/>
      <c r="L390" s="500"/>
      <c r="M390" s="500"/>
      <c r="N390" s="500"/>
      <c r="O390" s="500"/>
      <c r="P390" s="500"/>
      <c r="Q390" s="500"/>
      <c r="R390" s="500"/>
      <c r="S390" s="500"/>
      <c r="T390" s="500"/>
      <c r="U390" s="500"/>
      <c r="V390" s="500"/>
      <c r="W390" s="500"/>
      <c r="X390" s="500"/>
      <c r="Y390" s="500"/>
      <c r="Z390" s="500"/>
      <c r="AA390" s="500"/>
      <c r="AB390" s="500"/>
      <c r="AC390" s="500"/>
      <c r="AD390" s="500"/>
      <c r="AE390" s="500"/>
      <c r="AF390" s="500"/>
      <c r="AG390" s="500"/>
      <c r="AH390" s="500"/>
      <c r="AI390" s="500"/>
      <c r="AJ390" s="500"/>
      <c r="AK390" s="500"/>
      <c r="AL390" s="501"/>
      <c r="AM390" s="267"/>
      <c r="AN390" s="267"/>
      <c r="AO390" s="267"/>
      <c r="AP390" s="48"/>
      <c r="AQ390" s="48"/>
      <c r="AR390" s="48"/>
      <c r="AS390" s="48"/>
      <c r="AT390" s="51"/>
    </row>
    <row r="391" spans="1:46" ht="15" customHeight="1">
      <c r="A391" s="15"/>
      <c r="B391" s="15"/>
      <c r="C391" s="15"/>
      <c r="D391" s="15"/>
      <c r="E391" s="15"/>
      <c r="F391" s="502" t="s">
        <v>177</v>
      </c>
      <c r="G391" s="502"/>
      <c r="H391" s="502"/>
      <c r="I391" s="503" t="s">
        <v>163</v>
      </c>
      <c r="J391" s="504"/>
      <c r="K391" s="504"/>
      <c r="L391" s="504"/>
      <c r="M391" s="504"/>
      <c r="N391" s="504"/>
      <c r="O391" s="504"/>
      <c r="P391" s="504"/>
      <c r="Q391" s="504"/>
      <c r="R391" s="504"/>
      <c r="S391" s="504"/>
      <c r="T391" s="504"/>
      <c r="U391" s="504"/>
      <c r="V391" s="504"/>
      <c r="W391" s="504"/>
      <c r="X391" s="504"/>
      <c r="Y391" s="504" t="s">
        <v>970</v>
      </c>
      <c r="Z391" s="504"/>
      <c r="AA391" s="504"/>
      <c r="AB391" s="504"/>
      <c r="AC391" s="504"/>
      <c r="AD391" s="504"/>
      <c r="AE391" s="504"/>
      <c r="AF391" s="504" t="s">
        <v>971</v>
      </c>
      <c r="AG391" s="504"/>
      <c r="AH391" s="504"/>
      <c r="AI391" s="504"/>
      <c r="AJ391" s="504"/>
      <c r="AK391" s="504"/>
      <c r="AL391" s="505"/>
      <c r="AM391" s="267"/>
      <c r="AN391" s="267"/>
      <c r="AO391" s="267"/>
      <c r="AP391" s="48"/>
      <c r="AQ391" s="48"/>
      <c r="AR391" s="48"/>
      <c r="AS391" s="48"/>
      <c r="AT391" s="51"/>
    </row>
    <row r="392" spans="1:46" ht="30" customHeight="1" thickBot="1">
      <c r="A392" s="15"/>
      <c r="B392" s="15"/>
      <c r="C392" s="15"/>
      <c r="D392" s="260"/>
      <c r="E392" s="260"/>
      <c r="F392" s="506" t="str">
        <f>IF(AS392=1,IF(AR392&gt;0,"【※入力】","【入力済】"),"入力不要")</f>
        <v>入力不要</v>
      </c>
      <c r="G392" s="507"/>
      <c r="H392" s="508"/>
      <c r="I392" s="509"/>
      <c r="J392" s="510"/>
      <c r="K392" s="510"/>
      <c r="L392" s="510"/>
      <c r="M392" s="510"/>
      <c r="N392" s="510"/>
      <c r="O392" s="510"/>
      <c r="P392" s="510"/>
      <c r="Q392" s="510"/>
      <c r="R392" s="510"/>
      <c r="S392" s="510"/>
      <c r="T392" s="511"/>
      <c r="U392" s="511"/>
      <c r="V392" s="511"/>
      <c r="W392" s="511"/>
      <c r="X392" s="511"/>
      <c r="Y392" s="511"/>
      <c r="Z392" s="511"/>
      <c r="AA392" s="511"/>
      <c r="AB392" s="511"/>
      <c r="AC392" s="511"/>
      <c r="AD392" s="511"/>
      <c r="AE392" s="511"/>
      <c r="AF392" s="511"/>
      <c r="AG392" s="511"/>
      <c r="AH392" s="511"/>
      <c r="AI392" s="511"/>
      <c r="AJ392" s="511"/>
      <c r="AK392" s="511"/>
      <c r="AL392" s="512"/>
      <c r="AM392" s="267"/>
      <c r="AN392" s="267"/>
      <c r="AO392" s="267"/>
      <c r="AP392" s="48"/>
      <c r="AQ392" s="48"/>
      <c r="AR392" s="48">
        <f>COUNTBLANK(I392:AL392)-27</f>
        <v>3</v>
      </c>
      <c r="AS392" s="48">
        <f>IF($AP$277=F391,1,0)+AS396</f>
        <v>0</v>
      </c>
      <c r="AT392" s="51"/>
    </row>
    <row r="393" spans="1:46" ht="30" customHeight="1" thickTop="1" thickBot="1">
      <c r="A393" s="15"/>
      <c r="B393" s="15"/>
      <c r="C393" s="15"/>
      <c r="D393" s="260"/>
      <c r="E393" s="260"/>
      <c r="F393" s="492" t="str">
        <f>IF(AS392=1,IF(T393="※リストから選択して下さい","【※選択】","【入力済】"),"入力不要")</f>
        <v>入力不要</v>
      </c>
      <c r="G393" s="492"/>
      <c r="H393" s="492"/>
      <c r="I393" s="493" t="s">
        <v>972</v>
      </c>
      <c r="J393" s="494"/>
      <c r="K393" s="494"/>
      <c r="L393" s="494"/>
      <c r="M393" s="494"/>
      <c r="N393" s="494"/>
      <c r="O393" s="494"/>
      <c r="P393" s="494"/>
      <c r="Q393" s="494"/>
      <c r="R393" s="494"/>
      <c r="S393" s="495"/>
      <c r="T393" s="496" t="s">
        <v>9</v>
      </c>
      <c r="U393" s="497"/>
      <c r="V393" s="497"/>
      <c r="W393" s="497"/>
      <c r="X393" s="497"/>
      <c r="Y393" s="497"/>
      <c r="Z393" s="497"/>
      <c r="AA393" s="497"/>
      <c r="AB393" s="497"/>
      <c r="AC393" s="497"/>
      <c r="AD393" s="497"/>
      <c r="AE393" s="497"/>
      <c r="AF393" s="497"/>
      <c r="AG393" s="497"/>
      <c r="AH393" s="497"/>
      <c r="AI393" s="497"/>
      <c r="AJ393" s="497"/>
      <c r="AK393" s="497"/>
      <c r="AL393" s="498"/>
      <c r="AM393" s="267"/>
      <c r="AN393" s="267"/>
      <c r="AO393" s="267"/>
      <c r="AP393" s="48"/>
      <c r="AQ393" s="48"/>
      <c r="AR393" s="48"/>
      <c r="AS393" s="48"/>
      <c r="AT393" s="51"/>
    </row>
    <row r="394" spans="1:46" ht="25.25" customHeight="1" thickTop="1">
      <c r="A394" s="15"/>
      <c r="B394" s="15"/>
      <c r="C394" s="15"/>
      <c r="D394" s="260"/>
      <c r="E394" s="260"/>
      <c r="F394" s="492"/>
      <c r="G394" s="492"/>
      <c r="H394" s="492"/>
      <c r="I394" s="499" t="str">
        <f>IF(T393="１．条件なしで許諾された","版元より出される確認書の写しまたは各団体で作成した確認書（別紙Ⅰ参照）を添付すること",IF(T393="２．条件ありで許諾された（無料）","版元より出される許諾を証明する書類の写しを添付すること",IF(T393="３．条件ありで許諾された（有料）","版元より出される許諾を証明する書類の写し及び振り込み済みの用紙（領収書、振込控等）の写しを添付すること",IF(T393="４．許諾の必要がない（自作曲等）","書類添付の必要なし","-"))))</f>
        <v>-</v>
      </c>
      <c r="J394" s="500"/>
      <c r="K394" s="500"/>
      <c r="L394" s="500"/>
      <c r="M394" s="500"/>
      <c r="N394" s="500"/>
      <c r="O394" s="500"/>
      <c r="P394" s="500"/>
      <c r="Q394" s="500"/>
      <c r="R394" s="500"/>
      <c r="S394" s="500"/>
      <c r="T394" s="500"/>
      <c r="U394" s="500"/>
      <c r="V394" s="500"/>
      <c r="W394" s="500"/>
      <c r="X394" s="500"/>
      <c r="Y394" s="500"/>
      <c r="Z394" s="500"/>
      <c r="AA394" s="500"/>
      <c r="AB394" s="500"/>
      <c r="AC394" s="500"/>
      <c r="AD394" s="500"/>
      <c r="AE394" s="500"/>
      <c r="AF394" s="500"/>
      <c r="AG394" s="500"/>
      <c r="AH394" s="500"/>
      <c r="AI394" s="500"/>
      <c r="AJ394" s="500"/>
      <c r="AK394" s="500"/>
      <c r="AL394" s="501"/>
      <c r="AM394" s="267"/>
      <c r="AN394" s="267"/>
      <c r="AO394" s="267"/>
      <c r="AP394" s="48"/>
      <c r="AQ394" s="48"/>
      <c r="AR394" s="48"/>
      <c r="AS394" s="48"/>
      <c r="AT394" s="51"/>
    </row>
    <row r="395" spans="1:46" ht="15" customHeight="1">
      <c r="A395" s="15"/>
      <c r="B395" s="15"/>
      <c r="C395" s="15"/>
      <c r="D395" s="15"/>
      <c r="E395" s="15"/>
      <c r="F395" s="502" t="s">
        <v>178</v>
      </c>
      <c r="G395" s="502"/>
      <c r="H395" s="502"/>
      <c r="I395" s="503" t="s">
        <v>163</v>
      </c>
      <c r="J395" s="504"/>
      <c r="K395" s="504"/>
      <c r="L395" s="504"/>
      <c r="M395" s="504"/>
      <c r="N395" s="504"/>
      <c r="O395" s="504"/>
      <c r="P395" s="504"/>
      <c r="Q395" s="504"/>
      <c r="R395" s="504"/>
      <c r="S395" s="504"/>
      <c r="T395" s="504"/>
      <c r="U395" s="504"/>
      <c r="V395" s="504"/>
      <c r="W395" s="504"/>
      <c r="X395" s="504"/>
      <c r="Y395" s="504" t="s">
        <v>970</v>
      </c>
      <c r="Z395" s="504"/>
      <c r="AA395" s="504"/>
      <c r="AB395" s="504"/>
      <c r="AC395" s="504"/>
      <c r="AD395" s="504"/>
      <c r="AE395" s="504"/>
      <c r="AF395" s="504" t="s">
        <v>971</v>
      </c>
      <c r="AG395" s="504"/>
      <c r="AH395" s="504"/>
      <c r="AI395" s="504"/>
      <c r="AJ395" s="504"/>
      <c r="AK395" s="504"/>
      <c r="AL395" s="505"/>
      <c r="AM395" s="267"/>
      <c r="AN395" s="267"/>
      <c r="AO395" s="267"/>
      <c r="AP395" s="48"/>
      <c r="AQ395" s="48"/>
      <c r="AR395" s="48"/>
      <c r="AS395" s="48"/>
      <c r="AT395" s="51"/>
    </row>
    <row r="396" spans="1:46" ht="30" customHeight="1" thickBot="1">
      <c r="A396" s="15"/>
      <c r="B396" s="15"/>
      <c r="C396" s="15"/>
      <c r="D396" s="260"/>
      <c r="E396" s="260"/>
      <c r="F396" s="506" t="str">
        <f>IF(AS396=1,IF(AR396&gt;0,"【※入力】","【入力済】"),"入力不要")</f>
        <v>入力不要</v>
      </c>
      <c r="G396" s="507"/>
      <c r="H396" s="508"/>
      <c r="I396" s="509"/>
      <c r="J396" s="510"/>
      <c r="K396" s="510"/>
      <c r="L396" s="510"/>
      <c r="M396" s="510"/>
      <c r="N396" s="510"/>
      <c r="O396" s="510"/>
      <c r="P396" s="510"/>
      <c r="Q396" s="510"/>
      <c r="R396" s="510"/>
      <c r="S396" s="510"/>
      <c r="T396" s="511"/>
      <c r="U396" s="511"/>
      <c r="V396" s="511"/>
      <c r="W396" s="511"/>
      <c r="X396" s="511"/>
      <c r="Y396" s="511"/>
      <c r="Z396" s="511"/>
      <c r="AA396" s="511"/>
      <c r="AB396" s="511"/>
      <c r="AC396" s="511"/>
      <c r="AD396" s="511"/>
      <c r="AE396" s="511"/>
      <c r="AF396" s="511"/>
      <c r="AG396" s="511"/>
      <c r="AH396" s="511"/>
      <c r="AI396" s="511"/>
      <c r="AJ396" s="511"/>
      <c r="AK396" s="511"/>
      <c r="AL396" s="512"/>
      <c r="AM396" s="267"/>
      <c r="AN396" s="267"/>
      <c r="AO396" s="267"/>
      <c r="AP396" s="48"/>
      <c r="AQ396" s="48"/>
      <c r="AR396" s="48">
        <f>COUNTBLANK(I396:AL396)-27</f>
        <v>3</v>
      </c>
      <c r="AS396" s="48">
        <f>IF($AP$277=F395,1,0)+AS400</f>
        <v>0</v>
      </c>
      <c r="AT396" s="51"/>
    </row>
    <row r="397" spans="1:46" ht="30" customHeight="1" thickTop="1" thickBot="1">
      <c r="A397" s="15"/>
      <c r="B397" s="15"/>
      <c r="C397" s="15"/>
      <c r="D397" s="260"/>
      <c r="E397" s="260"/>
      <c r="F397" s="492" t="str">
        <f>IF(AS396=1,IF(T397="※リストから選択して下さい","【※選択】","【入力済】"),"入力不要")</f>
        <v>入力不要</v>
      </c>
      <c r="G397" s="492"/>
      <c r="H397" s="492"/>
      <c r="I397" s="493" t="s">
        <v>972</v>
      </c>
      <c r="J397" s="494"/>
      <c r="K397" s="494"/>
      <c r="L397" s="494"/>
      <c r="M397" s="494"/>
      <c r="N397" s="494"/>
      <c r="O397" s="494"/>
      <c r="P397" s="494"/>
      <c r="Q397" s="494"/>
      <c r="R397" s="494"/>
      <c r="S397" s="495"/>
      <c r="T397" s="496" t="s">
        <v>9</v>
      </c>
      <c r="U397" s="497"/>
      <c r="V397" s="497"/>
      <c r="W397" s="497"/>
      <c r="X397" s="497"/>
      <c r="Y397" s="497"/>
      <c r="Z397" s="497"/>
      <c r="AA397" s="497"/>
      <c r="AB397" s="497"/>
      <c r="AC397" s="497"/>
      <c r="AD397" s="497"/>
      <c r="AE397" s="497"/>
      <c r="AF397" s="497"/>
      <c r="AG397" s="497"/>
      <c r="AH397" s="497"/>
      <c r="AI397" s="497"/>
      <c r="AJ397" s="497"/>
      <c r="AK397" s="497"/>
      <c r="AL397" s="498"/>
      <c r="AM397" s="267"/>
      <c r="AN397" s="267"/>
      <c r="AO397" s="267"/>
      <c r="AP397" s="48"/>
      <c r="AQ397" s="48"/>
      <c r="AR397" s="48"/>
      <c r="AS397" s="48"/>
      <c r="AT397" s="51"/>
    </row>
    <row r="398" spans="1:46" ht="25.25" customHeight="1" thickTop="1">
      <c r="A398" s="15"/>
      <c r="B398" s="15"/>
      <c r="C398" s="15"/>
      <c r="D398" s="260"/>
      <c r="E398" s="260"/>
      <c r="F398" s="492"/>
      <c r="G398" s="492"/>
      <c r="H398" s="492"/>
      <c r="I398" s="499" t="str">
        <f>IF(T397="１．条件なしで許諾された","版元より出される確認書の写しまたは各団体で作成した確認書（別紙Ⅰ参照）を添付すること",IF(T397="２．条件ありで許諾された（無料）","版元より出される許諾を証明する書類の写しを添付すること",IF(T397="３．条件ありで許諾された（有料）","版元より出される許諾を証明する書類の写し及び振り込み済みの用紙（領収書、振込控等）の写しを添付すること",IF(T397="４．許諾の必要がない（自作曲等）","書類添付の必要なし","-"))))</f>
        <v>-</v>
      </c>
      <c r="J398" s="500"/>
      <c r="K398" s="500"/>
      <c r="L398" s="500"/>
      <c r="M398" s="500"/>
      <c r="N398" s="500"/>
      <c r="O398" s="500"/>
      <c r="P398" s="500"/>
      <c r="Q398" s="500"/>
      <c r="R398" s="500"/>
      <c r="S398" s="500"/>
      <c r="T398" s="500"/>
      <c r="U398" s="500"/>
      <c r="V398" s="500"/>
      <c r="W398" s="500"/>
      <c r="X398" s="500"/>
      <c r="Y398" s="500"/>
      <c r="Z398" s="500"/>
      <c r="AA398" s="500"/>
      <c r="AB398" s="500"/>
      <c r="AC398" s="500"/>
      <c r="AD398" s="500"/>
      <c r="AE398" s="500"/>
      <c r="AF398" s="500"/>
      <c r="AG398" s="500"/>
      <c r="AH398" s="500"/>
      <c r="AI398" s="500"/>
      <c r="AJ398" s="500"/>
      <c r="AK398" s="500"/>
      <c r="AL398" s="501"/>
      <c r="AM398" s="267"/>
      <c r="AN398" s="267"/>
      <c r="AO398" s="267"/>
      <c r="AP398" s="48"/>
      <c r="AQ398" s="48"/>
      <c r="AR398" s="48"/>
      <c r="AS398" s="48"/>
      <c r="AT398" s="51"/>
    </row>
    <row r="399" spans="1:46" ht="15" customHeight="1">
      <c r="A399" s="15"/>
      <c r="B399" s="15"/>
      <c r="C399" s="15"/>
      <c r="D399" s="15"/>
      <c r="E399" s="15"/>
      <c r="F399" s="502" t="s">
        <v>179</v>
      </c>
      <c r="G399" s="502"/>
      <c r="H399" s="502"/>
      <c r="I399" s="503" t="s">
        <v>163</v>
      </c>
      <c r="J399" s="504"/>
      <c r="K399" s="504"/>
      <c r="L399" s="504"/>
      <c r="M399" s="504"/>
      <c r="N399" s="504"/>
      <c r="O399" s="504"/>
      <c r="P399" s="504"/>
      <c r="Q399" s="504"/>
      <c r="R399" s="504"/>
      <c r="S399" s="504"/>
      <c r="T399" s="504"/>
      <c r="U399" s="504"/>
      <c r="V399" s="504"/>
      <c r="W399" s="504"/>
      <c r="X399" s="504"/>
      <c r="Y399" s="504" t="s">
        <v>970</v>
      </c>
      <c r="Z399" s="504"/>
      <c r="AA399" s="504"/>
      <c r="AB399" s="504"/>
      <c r="AC399" s="504"/>
      <c r="AD399" s="504"/>
      <c r="AE399" s="504"/>
      <c r="AF399" s="504" t="s">
        <v>971</v>
      </c>
      <c r="AG399" s="504"/>
      <c r="AH399" s="504"/>
      <c r="AI399" s="504"/>
      <c r="AJ399" s="504"/>
      <c r="AK399" s="504"/>
      <c r="AL399" s="505"/>
      <c r="AM399" s="267"/>
      <c r="AN399" s="267"/>
      <c r="AO399" s="267"/>
      <c r="AP399" s="48"/>
      <c r="AQ399" s="48"/>
      <c r="AR399" s="48"/>
      <c r="AS399" s="48"/>
      <c r="AT399" s="51"/>
    </row>
    <row r="400" spans="1:46" ht="30" customHeight="1" thickBot="1">
      <c r="A400" s="15"/>
      <c r="B400" s="15"/>
      <c r="C400" s="15"/>
      <c r="D400" s="260"/>
      <c r="E400" s="260"/>
      <c r="F400" s="506" t="str">
        <f>IF(AS400=1,IF(AR400&gt;0,"【※入力】","【入力済】"),"入力不要")</f>
        <v>入力不要</v>
      </c>
      <c r="G400" s="507"/>
      <c r="H400" s="508"/>
      <c r="I400" s="509"/>
      <c r="J400" s="510"/>
      <c r="K400" s="510"/>
      <c r="L400" s="510"/>
      <c r="M400" s="510"/>
      <c r="N400" s="510"/>
      <c r="O400" s="510"/>
      <c r="P400" s="510"/>
      <c r="Q400" s="510"/>
      <c r="R400" s="510"/>
      <c r="S400" s="510"/>
      <c r="T400" s="511"/>
      <c r="U400" s="511"/>
      <c r="V400" s="511"/>
      <c r="W400" s="511"/>
      <c r="X400" s="511"/>
      <c r="Y400" s="511"/>
      <c r="Z400" s="511"/>
      <c r="AA400" s="511"/>
      <c r="AB400" s="511"/>
      <c r="AC400" s="511"/>
      <c r="AD400" s="511"/>
      <c r="AE400" s="511"/>
      <c r="AF400" s="511"/>
      <c r="AG400" s="511"/>
      <c r="AH400" s="511"/>
      <c r="AI400" s="511"/>
      <c r="AJ400" s="511"/>
      <c r="AK400" s="511"/>
      <c r="AL400" s="512"/>
      <c r="AM400" s="267"/>
      <c r="AN400" s="267"/>
      <c r="AO400" s="267"/>
      <c r="AP400" s="48"/>
      <c r="AQ400" s="48"/>
      <c r="AR400" s="48">
        <f>COUNTBLANK(I400:AL400)-27</f>
        <v>3</v>
      </c>
      <c r="AS400" s="48">
        <f>IF($AP$277=F399,1,0)+AS404</f>
        <v>0</v>
      </c>
      <c r="AT400" s="51"/>
    </row>
    <row r="401" spans="1:46" ht="30" customHeight="1" thickTop="1" thickBot="1">
      <c r="A401" s="15"/>
      <c r="B401" s="15"/>
      <c r="C401" s="15"/>
      <c r="D401" s="260"/>
      <c r="E401" s="260"/>
      <c r="F401" s="492" t="str">
        <f>IF(AS400=1,IF(T401="※リストから選択して下さい","【※選択】","【入力済】"),"入力不要")</f>
        <v>入力不要</v>
      </c>
      <c r="G401" s="492"/>
      <c r="H401" s="492"/>
      <c r="I401" s="493" t="s">
        <v>972</v>
      </c>
      <c r="J401" s="494"/>
      <c r="K401" s="494"/>
      <c r="L401" s="494"/>
      <c r="M401" s="494"/>
      <c r="N401" s="494"/>
      <c r="O401" s="494"/>
      <c r="P401" s="494"/>
      <c r="Q401" s="494"/>
      <c r="R401" s="494"/>
      <c r="S401" s="495"/>
      <c r="T401" s="496" t="s">
        <v>9</v>
      </c>
      <c r="U401" s="497"/>
      <c r="V401" s="497"/>
      <c r="W401" s="497"/>
      <c r="X401" s="497"/>
      <c r="Y401" s="497"/>
      <c r="Z401" s="497"/>
      <c r="AA401" s="497"/>
      <c r="AB401" s="497"/>
      <c r="AC401" s="497"/>
      <c r="AD401" s="497"/>
      <c r="AE401" s="497"/>
      <c r="AF401" s="497"/>
      <c r="AG401" s="497"/>
      <c r="AH401" s="497"/>
      <c r="AI401" s="497"/>
      <c r="AJ401" s="497"/>
      <c r="AK401" s="497"/>
      <c r="AL401" s="498"/>
      <c r="AM401" s="267"/>
      <c r="AN401" s="267"/>
      <c r="AO401" s="267"/>
      <c r="AP401" s="48"/>
      <c r="AQ401" s="48"/>
      <c r="AR401" s="48"/>
      <c r="AS401" s="48"/>
      <c r="AT401" s="51"/>
    </row>
    <row r="402" spans="1:46" ht="25.25" customHeight="1" thickTop="1">
      <c r="A402" s="15"/>
      <c r="B402" s="15"/>
      <c r="C402" s="15"/>
      <c r="D402" s="260"/>
      <c r="E402" s="260"/>
      <c r="F402" s="492"/>
      <c r="G402" s="492"/>
      <c r="H402" s="492"/>
      <c r="I402" s="499" t="str">
        <f>IF(T401="１．条件なしで許諾された","版元より出される確認書の写しまたは各団体で作成した確認書（別紙Ⅰ参照）を添付すること",IF(T401="２．条件ありで許諾された（無料）","版元より出される許諾を証明する書類の写しを添付すること",IF(T401="３．条件ありで許諾された（有料）","版元より出される許諾を証明する書類の写し及び振り込み済みの用紙（領収書、振込控等）の写しを添付すること",IF(T401="４．許諾の必要がない（自作曲等）","書類添付の必要なし","-"))))</f>
        <v>-</v>
      </c>
      <c r="J402" s="500"/>
      <c r="K402" s="500"/>
      <c r="L402" s="500"/>
      <c r="M402" s="500"/>
      <c r="N402" s="500"/>
      <c r="O402" s="500"/>
      <c r="P402" s="500"/>
      <c r="Q402" s="500"/>
      <c r="R402" s="500"/>
      <c r="S402" s="500"/>
      <c r="T402" s="500"/>
      <c r="U402" s="500"/>
      <c r="V402" s="500"/>
      <c r="W402" s="500"/>
      <c r="X402" s="500"/>
      <c r="Y402" s="500"/>
      <c r="Z402" s="500"/>
      <c r="AA402" s="500"/>
      <c r="AB402" s="500"/>
      <c r="AC402" s="500"/>
      <c r="AD402" s="500"/>
      <c r="AE402" s="500"/>
      <c r="AF402" s="500"/>
      <c r="AG402" s="500"/>
      <c r="AH402" s="500"/>
      <c r="AI402" s="500"/>
      <c r="AJ402" s="500"/>
      <c r="AK402" s="500"/>
      <c r="AL402" s="501"/>
      <c r="AM402" s="267"/>
      <c r="AN402" s="267"/>
      <c r="AO402" s="267"/>
      <c r="AP402" s="48"/>
      <c r="AQ402" s="48"/>
      <c r="AR402" s="48"/>
      <c r="AS402" s="48"/>
      <c r="AT402" s="51"/>
    </row>
    <row r="403" spans="1:46" ht="15" customHeight="1">
      <c r="A403" s="15"/>
      <c r="B403" s="15"/>
      <c r="C403" s="15"/>
      <c r="D403" s="15"/>
      <c r="E403" s="15"/>
      <c r="F403" s="502" t="s">
        <v>180</v>
      </c>
      <c r="G403" s="502"/>
      <c r="H403" s="502"/>
      <c r="I403" s="503" t="s">
        <v>163</v>
      </c>
      <c r="J403" s="504"/>
      <c r="K403" s="504"/>
      <c r="L403" s="504"/>
      <c r="M403" s="504"/>
      <c r="N403" s="504"/>
      <c r="O403" s="504"/>
      <c r="P403" s="504"/>
      <c r="Q403" s="504"/>
      <c r="R403" s="504"/>
      <c r="S403" s="504"/>
      <c r="T403" s="504"/>
      <c r="U403" s="504"/>
      <c r="V403" s="504"/>
      <c r="W403" s="504"/>
      <c r="X403" s="504"/>
      <c r="Y403" s="504" t="s">
        <v>970</v>
      </c>
      <c r="Z403" s="504"/>
      <c r="AA403" s="504"/>
      <c r="AB403" s="504"/>
      <c r="AC403" s="504"/>
      <c r="AD403" s="504"/>
      <c r="AE403" s="504"/>
      <c r="AF403" s="504" t="s">
        <v>971</v>
      </c>
      <c r="AG403" s="504"/>
      <c r="AH403" s="504"/>
      <c r="AI403" s="504"/>
      <c r="AJ403" s="504"/>
      <c r="AK403" s="504"/>
      <c r="AL403" s="505"/>
      <c r="AM403" s="267"/>
      <c r="AN403" s="267"/>
      <c r="AO403" s="267"/>
      <c r="AP403" s="48"/>
      <c r="AQ403" s="48"/>
      <c r="AR403" s="48"/>
      <c r="AS403" s="48"/>
      <c r="AT403" s="51"/>
    </row>
    <row r="404" spans="1:46" ht="30" customHeight="1" thickBot="1">
      <c r="A404" s="15"/>
      <c r="B404" s="15"/>
      <c r="C404" s="15"/>
      <c r="D404" s="260"/>
      <c r="E404" s="260"/>
      <c r="F404" s="506" t="str">
        <f>IF(AS404=1,IF(AR404&gt;0,"【※入力】","【入力済】"),"入力不要")</f>
        <v>入力不要</v>
      </c>
      <c r="G404" s="507"/>
      <c r="H404" s="508"/>
      <c r="I404" s="509"/>
      <c r="J404" s="510"/>
      <c r="K404" s="510"/>
      <c r="L404" s="510"/>
      <c r="M404" s="510"/>
      <c r="N404" s="510"/>
      <c r="O404" s="510"/>
      <c r="P404" s="510"/>
      <c r="Q404" s="510"/>
      <c r="R404" s="510"/>
      <c r="S404" s="510"/>
      <c r="T404" s="511"/>
      <c r="U404" s="511"/>
      <c r="V404" s="511"/>
      <c r="W404" s="511"/>
      <c r="X404" s="511"/>
      <c r="Y404" s="511"/>
      <c r="Z404" s="511"/>
      <c r="AA404" s="511"/>
      <c r="AB404" s="511"/>
      <c r="AC404" s="511"/>
      <c r="AD404" s="511"/>
      <c r="AE404" s="511"/>
      <c r="AF404" s="511"/>
      <c r="AG404" s="511"/>
      <c r="AH404" s="511"/>
      <c r="AI404" s="511"/>
      <c r="AJ404" s="511"/>
      <c r="AK404" s="511"/>
      <c r="AL404" s="512"/>
      <c r="AM404" s="267"/>
      <c r="AN404" s="267"/>
      <c r="AO404" s="267"/>
      <c r="AP404" s="48"/>
      <c r="AQ404" s="48"/>
      <c r="AR404" s="48">
        <f>COUNTBLANK(I404:AL404)-27</f>
        <v>3</v>
      </c>
      <c r="AS404" s="48">
        <f>IF($AP$277=F403,1,0)+AS408</f>
        <v>0</v>
      </c>
      <c r="AT404" s="51"/>
    </row>
    <row r="405" spans="1:46" ht="30" customHeight="1" thickTop="1" thickBot="1">
      <c r="A405" s="15"/>
      <c r="B405" s="15"/>
      <c r="C405" s="15"/>
      <c r="D405" s="260"/>
      <c r="E405" s="260"/>
      <c r="F405" s="492" t="str">
        <f>IF(AS404=1,IF(T405="※リストから選択して下さい","【※選択】","【入力済】"),"入力不要")</f>
        <v>入力不要</v>
      </c>
      <c r="G405" s="492"/>
      <c r="H405" s="492"/>
      <c r="I405" s="493" t="s">
        <v>972</v>
      </c>
      <c r="J405" s="494"/>
      <c r="K405" s="494"/>
      <c r="L405" s="494"/>
      <c r="M405" s="494"/>
      <c r="N405" s="494"/>
      <c r="O405" s="494"/>
      <c r="P405" s="494"/>
      <c r="Q405" s="494"/>
      <c r="R405" s="494"/>
      <c r="S405" s="495"/>
      <c r="T405" s="496" t="s">
        <v>9</v>
      </c>
      <c r="U405" s="497"/>
      <c r="V405" s="497"/>
      <c r="W405" s="497"/>
      <c r="X405" s="497"/>
      <c r="Y405" s="497"/>
      <c r="Z405" s="497"/>
      <c r="AA405" s="497"/>
      <c r="AB405" s="497"/>
      <c r="AC405" s="497"/>
      <c r="AD405" s="497"/>
      <c r="AE405" s="497"/>
      <c r="AF405" s="497"/>
      <c r="AG405" s="497"/>
      <c r="AH405" s="497"/>
      <c r="AI405" s="497"/>
      <c r="AJ405" s="497"/>
      <c r="AK405" s="497"/>
      <c r="AL405" s="498"/>
      <c r="AM405" s="267"/>
      <c r="AN405" s="267"/>
      <c r="AO405" s="267"/>
      <c r="AP405" s="48"/>
      <c r="AQ405" s="48"/>
      <c r="AR405" s="48"/>
      <c r="AS405" s="48"/>
      <c r="AT405" s="51"/>
    </row>
    <row r="406" spans="1:46" ht="25.25" customHeight="1" thickTop="1">
      <c r="A406" s="15"/>
      <c r="B406" s="15"/>
      <c r="C406" s="15"/>
      <c r="D406" s="260"/>
      <c r="E406" s="260"/>
      <c r="F406" s="492"/>
      <c r="G406" s="492"/>
      <c r="H406" s="492"/>
      <c r="I406" s="499" t="str">
        <f>IF(T405="１．条件なしで許諾された","版元より出される確認書の写しまたは各団体で作成した確認書（別紙Ⅰ参照）を添付すること",IF(T405="２．条件ありで許諾された（無料）","版元より出される許諾を証明する書類の写しを添付すること",IF(T405="３．条件ありで許諾された（有料）","版元より出される許諾を証明する書類の写し及び振り込み済みの用紙（領収書、振込控等）の写しを添付すること",IF(T405="４．許諾の必要がない（自作曲等）","書類添付の必要なし","-"))))</f>
        <v>-</v>
      </c>
      <c r="J406" s="500"/>
      <c r="K406" s="500"/>
      <c r="L406" s="500"/>
      <c r="M406" s="500"/>
      <c r="N406" s="500"/>
      <c r="O406" s="500"/>
      <c r="P406" s="500"/>
      <c r="Q406" s="500"/>
      <c r="R406" s="500"/>
      <c r="S406" s="500"/>
      <c r="T406" s="500"/>
      <c r="U406" s="500"/>
      <c r="V406" s="500"/>
      <c r="W406" s="500"/>
      <c r="X406" s="500"/>
      <c r="Y406" s="500"/>
      <c r="Z406" s="500"/>
      <c r="AA406" s="500"/>
      <c r="AB406" s="500"/>
      <c r="AC406" s="500"/>
      <c r="AD406" s="500"/>
      <c r="AE406" s="500"/>
      <c r="AF406" s="500"/>
      <c r="AG406" s="500"/>
      <c r="AH406" s="500"/>
      <c r="AI406" s="500"/>
      <c r="AJ406" s="500"/>
      <c r="AK406" s="500"/>
      <c r="AL406" s="501"/>
      <c r="AM406" s="267"/>
      <c r="AN406" s="267"/>
      <c r="AO406" s="267"/>
      <c r="AP406" s="48"/>
      <c r="AQ406" s="48"/>
      <c r="AR406" s="48"/>
      <c r="AS406" s="48"/>
      <c r="AT406" s="51"/>
    </row>
    <row r="407" spans="1:46" ht="15" customHeight="1">
      <c r="A407" s="15"/>
      <c r="B407" s="15"/>
      <c r="C407" s="15"/>
      <c r="D407" s="15"/>
      <c r="E407" s="15"/>
      <c r="F407" s="502" t="s">
        <v>181</v>
      </c>
      <c r="G407" s="502"/>
      <c r="H407" s="502"/>
      <c r="I407" s="503" t="s">
        <v>163</v>
      </c>
      <c r="J407" s="504"/>
      <c r="K407" s="504"/>
      <c r="L407" s="504"/>
      <c r="M407" s="504"/>
      <c r="N407" s="504"/>
      <c r="O407" s="504"/>
      <c r="P407" s="504"/>
      <c r="Q407" s="504"/>
      <c r="R407" s="504"/>
      <c r="S407" s="504"/>
      <c r="T407" s="504"/>
      <c r="U407" s="504"/>
      <c r="V407" s="504"/>
      <c r="W407" s="504"/>
      <c r="X407" s="504"/>
      <c r="Y407" s="504" t="s">
        <v>970</v>
      </c>
      <c r="Z407" s="504"/>
      <c r="AA407" s="504"/>
      <c r="AB407" s="504"/>
      <c r="AC407" s="504"/>
      <c r="AD407" s="504"/>
      <c r="AE407" s="504"/>
      <c r="AF407" s="504" t="s">
        <v>971</v>
      </c>
      <c r="AG407" s="504"/>
      <c r="AH407" s="504"/>
      <c r="AI407" s="504"/>
      <c r="AJ407" s="504"/>
      <c r="AK407" s="504"/>
      <c r="AL407" s="505"/>
      <c r="AM407" s="267"/>
      <c r="AN407" s="267"/>
      <c r="AO407" s="267"/>
      <c r="AP407" s="48"/>
      <c r="AQ407" s="48"/>
      <c r="AR407" s="48"/>
      <c r="AS407" s="48"/>
      <c r="AT407" s="51"/>
    </row>
    <row r="408" spans="1:46" ht="30" customHeight="1" thickBot="1">
      <c r="A408" s="15"/>
      <c r="B408" s="15"/>
      <c r="C408" s="15"/>
      <c r="D408" s="260"/>
      <c r="E408" s="260"/>
      <c r="F408" s="506" t="str">
        <f>IF(AS408=1,IF(AR408&gt;0,"【※入力】","【入力済】"),"入力不要")</f>
        <v>入力不要</v>
      </c>
      <c r="G408" s="507"/>
      <c r="H408" s="508"/>
      <c r="I408" s="509"/>
      <c r="J408" s="510"/>
      <c r="K408" s="510"/>
      <c r="L408" s="510"/>
      <c r="M408" s="510"/>
      <c r="N408" s="510"/>
      <c r="O408" s="510"/>
      <c r="P408" s="510"/>
      <c r="Q408" s="510"/>
      <c r="R408" s="510"/>
      <c r="S408" s="510"/>
      <c r="T408" s="511"/>
      <c r="U408" s="511"/>
      <c r="V408" s="511"/>
      <c r="W408" s="511"/>
      <c r="X408" s="511"/>
      <c r="Y408" s="511"/>
      <c r="Z408" s="511"/>
      <c r="AA408" s="511"/>
      <c r="AB408" s="511"/>
      <c r="AC408" s="511"/>
      <c r="AD408" s="511"/>
      <c r="AE408" s="511"/>
      <c r="AF408" s="511"/>
      <c r="AG408" s="511"/>
      <c r="AH408" s="511"/>
      <c r="AI408" s="511"/>
      <c r="AJ408" s="511"/>
      <c r="AK408" s="511"/>
      <c r="AL408" s="512"/>
      <c r="AM408" s="267"/>
      <c r="AN408" s="267"/>
      <c r="AO408" s="267"/>
      <c r="AP408" s="48"/>
      <c r="AQ408" s="48"/>
      <c r="AR408" s="48">
        <f>COUNTBLANK(I408:AL408)-27</f>
        <v>3</v>
      </c>
      <c r="AS408" s="48">
        <f>IF($AP$277=F407,1,0)+AS412</f>
        <v>0</v>
      </c>
      <c r="AT408" s="51"/>
    </row>
    <row r="409" spans="1:46" ht="30" customHeight="1" thickTop="1" thickBot="1">
      <c r="A409" s="15"/>
      <c r="B409" s="15"/>
      <c r="C409" s="15"/>
      <c r="D409" s="260"/>
      <c r="E409" s="260"/>
      <c r="F409" s="492" t="str">
        <f>IF(AS408=1,IF(T409="※リストから選択して下さい","【※選択】","【入力済】"),"入力不要")</f>
        <v>入力不要</v>
      </c>
      <c r="G409" s="492"/>
      <c r="H409" s="492"/>
      <c r="I409" s="493" t="s">
        <v>972</v>
      </c>
      <c r="J409" s="494"/>
      <c r="K409" s="494"/>
      <c r="L409" s="494"/>
      <c r="M409" s="494"/>
      <c r="N409" s="494"/>
      <c r="O409" s="494"/>
      <c r="P409" s="494"/>
      <c r="Q409" s="494"/>
      <c r="R409" s="494"/>
      <c r="S409" s="495"/>
      <c r="T409" s="496" t="s">
        <v>9</v>
      </c>
      <c r="U409" s="497"/>
      <c r="V409" s="497"/>
      <c r="W409" s="497"/>
      <c r="X409" s="497"/>
      <c r="Y409" s="497"/>
      <c r="Z409" s="497"/>
      <c r="AA409" s="497"/>
      <c r="AB409" s="497"/>
      <c r="AC409" s="497"/>
      <c r="AD409" s="497"/>
      <c r="AE409" s="497"/>
      <c r="AF409" s="497"/>
      <c r="AG409" s="497"/>
      <c r="AH409" s="497"/>
      <c r="AI409" s="497"/>
      <c r="AJ409" s="497"/>
      <c r="AK409" s="497"/>
      <c r="AL409" s="498"/>
      <c r="AM409" s="267"/>
      <c r="AN409" s="267"/>
      <c r="AO409" s="267"/>
      <c r="AP409" s="48"/>
      <c r="AQ409" s="48"/>
      <c r="AR409" s="48"/>
      <c r="AS409" s="48"/>
      <c r="AT409" s="51"/>
    </row>
    <row r="410" spans="1:46" ht="25.25" customHeight="1" thickTop="1">
      <c r="A410" s="15"/>
      <c r="B410" s="15"/>
      <c r="C410" s="15"/>
      <c r="D410" s="260"/>
      <c r="E410" s="260"/>
      <c r="F410" s="492"/>
      <c r="G410" s="492"/>
      <c r="H410" s="492"/>
      <c r="I410" s="499" t="str">
        <f>IF(T409="１．条件なしで許諾された","版元より出される確認書の写しまたは各団体で作成した確認書（別紙Ⅰ参照）を添付すること",IF(T409="２．条件ありで許諾された（無料）","版元より出される許諾を証明する書類の写しを添付すること",IF(T409="３．条件ありで許諾された（有料）","版元より出される許諾を証明する書類の写し及び振り込み済みの用紙（領収書、振込控等）の写しを添付すること",IF(T409="４．許諾の必要がない（自作曲等）","書類添付の必要なし","-"))))</f>
        <v>-</v>
      </c>
      <c r="J410" s="500"/>
      <c r="K410" s="500"/>
      <c r="L410" s="500"/>
      <c r="M410" s="500"/>
      <c r="N410" s="500"/>
      <c r="O410" s="500"/>
      <c r="P410" s="500"/>
      <c r="Q410" s="500"/>
      <c r="R410" s="500"/>
      <c r="S410" s="500"/>
      <c r="T410" s="500"/>
      <c r="U410" s="500"/>
      <c r="V410" s="500"/>
      <c r="W410" s="500"/>
      <c r="X410" s="500"/>
      <c r="Y410" s="500"/>
      <c r="Z410" s="500"/>
      <c r="AA410" s="500"/>
      <c r="AB410" s="500"/>
      <c r="AC410" s="500"/>
      <c r="AD410" s="500"/>
      <c r="AE410" s="500"/>
      <c r="AF410" s="500"/>
      <c r="AG410" s="500"/>
      <c r="AH410" s="500"/>
      <c r="AI410" s="500"/>
      <c r="AJ410" s="500"/>
      <c r="AK410" s="500"/>
      <c r="AL410" s="501"/>
      <c r="AM410" s="267"/>
      <c r="AN410" s="267"/>
      <c r="AO410" s="267"/>
      <c r="AP410" s="48"/>
      <c r="AQ410" s="48"/>
      <c r="AR410" s="48"/>
      <c r="AS410" s="48"/>
      <c r="AT410" s="51"/>
    </row>
    <row r="411" spans="1:46" ht="15" customHeight="1">
      <c r="A411" s="15"/>
      <c r="B411" s="15"/>
      <c r="C411" s="15"/>
      <c r="D411" s="15"/>
      <c r="E411" s="15"/>
      <c r="F411" s="502" t="s">
        <v>182</v>
      </c>
      <c r="G411" s="502"/>
      <c r="H411" s="502"/>
      <c r="I411" s="503" t="s">
        <v>163</v>
      </c>
      <c r="J411" s="504"/>
      <c r="K411" s="504"/>
      <c r="L411" s="504"/>
      <c r="M411" s="504"/>
      <c r="N411" s="504"/>
      <c r="O411" s="504"/>
      <c r="P411" s="504"/>
      <c r="Q411" s="504"/>
      <c r="R411" s="504"/>
      <c r="S411" s="504"/>
      <c r="T411" s="504"/>
      <c r="U411" s="504"/>
      <c r="V411" s="504"/>
      <c r="W411" s="504"/>
      <c r="X411" s="504"/>
      <c r="Y411" s="504" t="s">
        <v>970</v>
      </c>
      <c r="Z411" s="504"/>
      <c r="AA411" s="504"/>
      <c r="AB411" s="504"/>
      <c r="AC411" s="504"/>
      <c r="AD411" s="504"/>
      <c r="AE411" s="504"/>
      <c r="AF411" s="504" t="s">
        <v>971</v>
      </c>
      <c r="AG411" s="504"/>
      <c r="AH411" s="504"/>
      <c r="AI411" s="504"/>
      <c r="AJ411" s="504"/>
      <c r="AK411" s="504"/>
      <c r="AL411" s="505"/>
      <c r="AM411" s="267"/>
      <c r="AN411" s="267"/>
      <c r="AO411" s="267"/>
      <c r="AP411" s="48"/>
      <c r="AQ411" s="48"/>
      <c r="AR411" s="48"/>
      <c r="AS411" s="48"/>
      <c r="AT411" s="51"/>
    </row>
    <row r="412" spans="1:46" ht="30" customHeight="1" thickBot="1">
      <c r="A412" s="15"/>
      <c r="B412" s="15"/>
      <c r="C412" s="15"/>
      <c r="D412" s="260"/>
      <c r="E412" s="260"/>
      <c r="F412" s="506" t="str">
        <f>IF(AS412=1,IF(AR412&gt;0,"【※入力】","【入力済】"),"入力不要")</f>
        <v>入力不要</v>
      </c>
      <c r="G412" s="507"/>
      <c r="H412" s="508"/>
      <c r="I412" s="509"/>
      <c r="J412" s="510"/>
      <c r="K412" s="510"/>
      <c r="L412" s="510"/>
      <c r="M412" s="510"/>
      <c r="N412" s="510"/>
      <c r="O412" s="510"/>
      <c r="P412" s="510"/>
      <c r="Q412" s="510"/>
      <c r="R412" s="510"/>
      <c r="S412" s="510"/>
      <c r="T412" s="511"/>
      <c r="U412" s="511"/>
      <c r="V412" s="511"/>
      <c r="W412" s="511"/>
      <c r="X412" s="511"/>
      <c r="Y412" s="511"/>
      <c r="Z412" s="511"/>
      <c r="AA412" s="511"/>
      <c r="AB412" s="511"/>
      <c r="AC412" s="511"/>
      <c r="AD412" s="511"/>
      <c r="AE412" s="511"/>
      <c r="AF412" s="511"/>
      <c r="AG412" s="511"/>
      <c r="AH412" s="511"/>
      <c r="AI412" s="511"/>
      <c r="AJ412" s="511"/>
      <c r="AK412" s="511"/>
      <c r="AL412" s="512"/>
      <c r="AM412" s="267"/>
      <c r="AN412" s="267"/>
      <c r="AO412" s="267"/>
      <c r="AP412" s="48"/>
      <c r="AQ412" s="48"/>
      <c r="AR412" s="48">
        <f>COUNTBLANK(I412:AL412)-27</f>
        <v>3</v>
      </c>
      <c r="AS412" s="48">
        <f>IF($AP$277=F411,1,0)+AS416</f>
        <v>0</v>
      </c>
      <c r="AT412" s="51"/>
    </row>
    <row r="413" spans="1:46" ht="30" customHeight="1" thickTop="1" thickBot="1">
      <c r="A413" s="15"/>
      <c r="B413" s="15"/>
      <c r="C413" s="15"/>
      <c r="D413" s="260"/>
      <c r="E413" s="260"/>
      <c r="F413" s="492" t="str">
        <f>IF(AS412=1,IF(T413="※リストから選択して下さい","【※選択】","【入力済】"),"入力不要")</f>
        <v>入力不要</v>
      </c>
      <c r="G413" s="492"/>
      <c r="H413" s="492"/>
      <c r="I413" s="493" t="s">
        <v>972</v>
      </c>
      <c r="J413" s="494"/>
      <c r="K413" s="494"/>
      <c r="L413" s="494"/>
      <c r="M413" s="494"/>
      <c r="N413" s="494"/>
      <c r="O413" s="494"/>
      <c r="P413" s="494"/>
      <c r="Q413" s="494"/>
      <c r="R413" s="494"/>
      <c r="S413" s="495"/>
      <c r="T413" s="496" t="s">
        <v>9</v>
      </c>
      <c r="U413" s="497"/>
      <c r="V413" s="497"/>
      <c r="W413" s="497"/>
      <c r="X413" s="497"/>
      <c r="Y413" s="497"/>
      <c r="Z413" s="497"/>
      <c r="AA413" s="497"/>
      <c r="AB413" s="497"/>
      <c r="AC413" s="497"/>
      <c r="AD413" s="497"/>
      <c r="AE413" s="497"/>
      <c r="AF413" s="497"/>
      <c r="AG413" s="497"/>
      <c r="AH413" s="497"/>
      <c r="AI413" s="497"/>
      <c r="AJ413" s="497"/>
      <c r="AK413" s="497"/>
      <c r="AL413" s="498"/>
      <c r="AM413" s="267"/>
      <c r="AN413" s="267"/>
      <c r="AO413" s="267"/>
      <c r="AP413" s="48"/>
      <c r="AQ413" s="48"/>
      <c r="AR413" s="48"/>
      <c r="AS413" s="48"/>
      <c r="AT413" s="51"/>
    </row>
    <row r="414" spans="1:46" ht="25.25" customHeight="1" thickTop="1">
      <c r="A414" s="15"/>
      <c r="B414" s="15"/>
      <c r="C414" s="15"/>
      <c r="D414" s="260"/>
      <c r="E414" s="260"/>
      <c r="F414" s="492"/>
      <c r="G414" s="492"/>
      <c r="H414" s="492"/>
      <c r="I414" s="499" t="str">
        <f>IF(T413="１．条件なしで許諾された","版元より出される確認書の写しまたは各団体で作成した確認書（別紙Ⅰ参照）を添付すること",IF(T413="２．条件ありで許諾された（無料）","版元より出される許諾を証明する書類の写しを添付すること",IF(T413="３．条件ありで許諾された（有料）","版元より出される許諾を証明する書類の写し及び振り込み済みの用紙（領収書、振込控等）の写しを添付すること",IF(T413="４．許諾の必要がない（自作曲等）","書類添付の必要なし","-"))))</f>
        <v>-</v>
      </c>
      <c r="J414" s="500"/>
      <c r="K414" s="500"/>
      <c r="L414" s="500"/>
      <c r="M414" s="500"/>
      <c r="N414" s="500"/>
      <c r="O414" s="500"/>
      <c r="P414" s="500"/>
      <c r="Q414" s="500"/>
      <c r="R414" s="500"/>
      <c r="S414" s="500"/>
      <c r="T414" s="500"/>
      <c r="U414" s="500"/>
      <c r="V414" s="500"/>
      <c r="W414" s="500"/>
      <c r="X414" s="500"/>
      <c r="Y414" s="500"/>
      <c r="Z414" s="500"/>
      <c r="AA414" s="500"/>
      <c r="AB414" s="500"/>
      <c r="AC414" s="500"/>
      <c r="AD414" s="500"/>
      <c r="AE414" s="500"/>
      <c r="AF414" s="500"/>
      <c r="AG414" s="500"/>
      <c r="AH414" s="500"/>
      <c r="AI414" s="500"/>
      <c r="AJ414" s="500"/>
      <c r="AK414" s="500"/>
      <c r="AL414" s="501"/>
      <c r="AM414" s="267"/>
      <c r="AN414" s="267"/>
      <c r="AO414" s="267"/>
      <c r="AP414" s="48"/>
      <c r="AQ414" s="48"/>
      <c r="AR414" s="48"/>
      <c r="AS414" s="48"/>
      <c r="AT414" s="51"/>
    </row>
    <row r="415" spans="1:46" ht="15" customHeight="1">
      <c r="A415" s="15"/>
      <c r="B415" s="15"/>
      <c r="C415" s="15"/>
      <c r="D415" s="15"/>
      <c r="E415" s="15"/>
      <c r="F415" s="502" t="s">
        <v>183</v>
      </c>
      <c r="G415" s="502"/>
      <c r="H415" s="502"/>
      <c r="I415" s="503" t="s">
        <v>163</v>
      </c>
      <c r="J415" s="504"/>
      <c r="K415" s="504"/>
      <c r="L415" s="504"/>
      <c r="M415" s="504"/>
      <c r="N415" s="504"/>
      <c r="O415" s="504"/>
      <c r="P415" s="504"/>
      <c r="Q415" s="504"/>
      <c r="R415" s="504"/>
      <c r="S415" s="504"/>
      <c r="T415" s="504"/>
      <c r="U415" s="504"/>
      <c r="V415" s="504"/>
      <c r="W415" s="504"/>
      <c r="X415" s="504"/>
      <c r="Y415" s="504" t="s">
        <v>970</v>
      </c>
      <c r="Z415" s="504"/>
      <c r="AA415" s="504"/>
      <c r="AB415" s="504"/>
      <c r="AC415" s="504"/>
      <c r="AD415" s="504"/>
      <c r="AE415" s="504"/>
      <c r="AF415" s="504" t="s">
        <v>971</v>
      </c>
      <c r="AG415" s="504"/>
      <c r="AH415" s="504"/>
      <c r="AI415" s="504"/>
      <c r="AJ415" s="504"/>
      <c r="AK415" s="504"/>
      <c r="AL415" s="505"/>
      <c r="AM415" s="267"/>
      <c r="AN415" s="267"/>
      <c r="AO415" s="267"/>
      <c r="AP415" s="48"/>
      <c r="AQ415" s="48"/>
      <c r="AR415" s="48"/>
      <c r="AS415" s="48"/>
      <c r="AT415" s="51"/>
    </row>
    <row r="416" spans="1:46" ht="30" customHeight="1" thickBot="1">
      <c r="A416" s="15"/>
      <c r="B416" s="15"/>
      <c r="C416" s="15"/>
      <c r="D416" s="260"/>
      <c r="E416" s="260"/>
      <c r="F416" s="506" t="str">
        <f>IF(AS416=1,IF(AR416&gt;0,"【※入力】","【入力済】"),"入力不要")</f>
        <v>入力不要</v>
      </c>
      <c r="G416" s="507"/>
      <c r="H416" s="508"/>
      <c r="I416" s="509"/>
      <c r="J416" s="510"/>
      <c r="K416" s="510"/>
      <c r="L416" s="510"/>
      <c r="M416" s="510"/>
      <c r="N416" s="510"/>
      <c r="O416" s="510"/>
      <c r="P416" s="510"/>
      <c r="Q416" s="510"/>
      <c r="R416" s="510"/>
      <c r="S416" s="510"/>
      <c r="T416" s="511"/>
      <c r="U416" s="511"/>
      <c r="V416" s="511"/>
      <c r="W416" s="511"/>
      <c r="X416" s="511"/>
      <c r="Y416" s="511"/>
      <c r="Z416" s="511"/>
      <c r="AA416" s="511"/>
      <c r="AB416" s="511"/>
      <c r="AC416" s="511"/>
      <c r="AD416" s="511"/>
      <c r="AE416" s="511"/>
      <c r="AF416" s="511"/>
      <c r="AG416" s="511"/>
      <c r="AH416" s="511"/>
      <c r="AI416" s="511"/>
      <c r="AJ416" s="511"/>
      <c r="AK416" s="511"/>
      <c r="AL416" s="512"/>
      <c r="AM416" s="267"/>
      <c r="AN416" s="267"/>
      <c r="AO416" s="267"/>
      <c r="AP416" s="48"/>
      <c r="AQ416" s="48"/>
      <c r="AR416" s="48">
        <f>COUNTBLANK(I416:AL416)-27</f>
        <v>3</v>
      </c>
      <c r="AS416" s="48">
        <f>IF($AP$277=F415,1,0)+AS424</f>
        <v>0</v>
      </c>
      <c r="AT416" s="51"/>
    </row>
    <row r="417" spans="1:48" ht="30" customHeight="1" thickTop="1" thickBot="1">
      <c r="A417" s="15"/>
      <c r="B417" s="15"/>
      <c r="C417" s="15"/>
      <c r="D417" s="260"/>
      <c r="E417" s="260"/>
      <c r="F417" s="492" t="str">
        <f>IF(AS416=1,IF(T417="※リストから選択して下さい","【※選択】","【入力済】"),"入力不要")</f>
        <v>入力不要</v>
      </c>
      <c r="G417" s="492"/>
      <c r="H417" s="492"/>
      <c r="I417" s="493" t="s">
        <v>972</v>
      </c>
      <c r="J417" s="494"/>
      <c r="K417" s="494"/>
      <c r="L417" s="494"/>
      <c r="M417" s="494"/>
      <c r="N417" s="494"/>
      <c r="O417" s="494"/>
      <c r="P417" s="494"/>
      <c r="Q417" s="494"/>
      <c r="R417" s="494"/>
      <c r="S417" s="495"/>
      <c r="T417" s="496" t="s">
        <v>9</v>
      </c>
      <c r="U417" s="497"/>
      <c r="V417" s="497"/>
      <c r="W417" s="497"/>
      <c r="X417" s="497"/>
      <c r="Y417" s="497"/>
      <c r="Z417" s="497"/>
      <c r="AA417" s="497"/>
      <c r="AB417" s="497"/>
      <c r="AC417" s="497"/>
      <c r="AD417" s="497"/>
      <c r="AE417" s="497"/>
      <c r="AF417" s="497"/>
      <c r="AG417" s="497"/>
      <c r="AH417" s="497"/>
      <c r="AI417" s="497"/>
      <c r="AJ417" s="497"/>
      <c r="AK417" s="497"/>
      <c r="AL417" s="498"/>
      <c r="AM417" s="267"/>
      <c r="AN417" s="267"/>
      <c r="AO417" s="267"/>
      <c r="AP417" s="48"/>
      <c r="AQ417" s="48"/>
      <c r="AR417" s="48"/>
      <c r="AS417" s="48"/>
      <c r="AT417" s="51"/>
    </row>
    <row r="418" spans="1:48" ht="25.25" customHeight="1" thickTop="1">
      <c r="A418" s="15"/>
      <c r="B418" s="15"/>
      <c r="C418" s="15"/>
      <c r="D418" s="260"/>
      <c r="E418" s="260"/>
      <c r="F418" s="492"/>
      <c r="G418" s="492"/>
      <c r="H418" s="492"/>
      <c r="I418" s="515" t="str">
        <f>IF(T417="１．条件なしで許諾された","版元より出される確認書の写しまたは各団体で作成した確認書（別紙Ⅰ参照）を添付すること",IF(T417="２．条件ありで許諾された（無料）","版元より出される許諾を証明する書類の写しを添付すること",IF(T417="３．条件ありで許諾された（有料）","版元より出される許諾を証明する書類の写し及び振り込み済みの用紙（領収書、振込控等）の写しを添付すること",IF(T417="４．許諾の必要がない（自作曲等）","書類添付の必要なし","-"))))</f>
        <v>-</v>
      </c>
      <c r="J418" s="516"/>
      <c r="K418" s="516"/>
      <c r="L418" s="516"/>
      <c r="M418" s="516"/>
      <c r="N418" s="516"/>
      <c r="O418" s="516"/>
      <c r="P418" s="516"/>
      <c r="Q418" s="516"/>
      <c r="R418" s="516"/>
      <c r="S418" s="516"/>
      <c r="T418" s="516"/>
      <c r="U418" s="516"/>
      <c r="V418" s="516"/>
      <c r="W418" s="516"/>
      <c r="X418" s="516"/>
      <c r="Y418" s="516"/>
      <c r="Z418" s="516"/>
      <c r="AA418" s="516"/>
      <c r="AB418" s="516"/>
      <c r="AC418" s="516"/>
      <c r="AD418" s="516"/>
      <c r="AE418" s="516"/>
      <c r="AF418" s="516"/>
      <c r="AG418" s="516"/>
      <c r="AH418" s="516"/>
      <c r="AI418" s="516"/>
      <c r="AJ418" s="516"/>
      <c r="AK418" s="516"/>
      <c r="AL418" s="517"/>
      <c r="AM418" s="267"/>
      <c r="AN418" s="267"/>
      <c r="AO418" s="267"/>
      <c r="AP418" s="48"/>
      <c r="AQ418" s="48"/>
      <c r="AR418" s="48"/>
      <c r="AS418" s="48"/>
      <c r="AT418" s="51"/>
    </row>
    <row r="419" spans="1:48" ht="15" customHeight="1">
      <c r="A419" s="15"/>
      <c r="B419" s="15"/>
      <c r="C419" s="15"/>
      <c r="D419" s="260"/>
      <c r="E419" s="260"/>
      <c r="F419" s="75"/>
      <c r="G419" s="75"/>
      <c r="H419" s="75"/>
      <c r="I419" s="285"/>
      <c r="J419" s="285"/>
      <c r="K419" s="285"/>
      <c r="L419" s="285"/>
      <c r="M419" s="285"/>
      <c r="N419" s="285"/>
      <c r="O419" s="285"/>
      <c r="P419" s="286"/>
      <c r="Q419" s="286"/>
      <c r="R419" s="286"/>
      <c r="S419" s="286"/>
      <c r="T419" s="286"/>
      <c r="U419" s="286"/>
      <c r="V419" s="286"/>
      <c r="W419" s="286"/>
      <c r="X419" s="286"/>
      <c r="Y419" s="286"/>
      <c r="Z419" s="286"/>
      <c r="AA419" s="286"/>
      <c r="AB419" s="286"/>
      <c r="AC419" s="286"/>
      <c r="AD419" s="286"/>
      <c r="AE419" s="286"/>
      <c r="AF419" s="286"/>
      <c r="AG419" s="286"/>
      <c r="AH419" s="286"/>
      <c r="AI419" s="286"/>
      <c r="AJ419" s="286"/>
      <c r="AK419" s="286"/>
      <c r="AL419" s="286"/>
      <c r="AM419" s="287"/>
      <c r="AN419" s="287"/>
      <c r="AO419" s="287"/>
      <c r="AP419" s="288"/>
      <c r="AQ419" s="48"/>
      <c r="AR419" s="48"/>
      <c r="AS419" s="48"/>
      <c r="AT419" s="51"/>
    </row>
    <row r="420" spans="1:48" ht="20.25" customHeight="1">
      <c r="A420" s="15"/>
      <c r="B420" s="15"/>
      <c r="C420" s="289" t="s">
        <v>973</v>
      </c>
      <c r="D420" s="290"/>
      <c r="E420" s="258"/>
      <c r="F420" s="75"/>
      <c r="G420" s="75"/>
      <c r="H420" s="75"/>
      <c r="I420" s="291"/>
      <c r="J420" s="75"/>
      <c r="K420" s="285"/>
      <c r="L420" s="285"/>
      <c r="M420" s="285"/>
      <c r="N420" s="285"/>
      <c r="O420" s="285"/>
      <c r="P420" s="286"/>
      <c r="Q420" s="286"/>
      <c r="R420" s="286"/>
      <c r="S420" s="286"/>
      <c r="T420" s="286"/>
      <c r="U420" s="286"/>
      <c r="V420" s="286"/>
      <c r="W420" s="286"/>
      <c r="X420" s="286"/>
      <c r="Y420" s="286"/>
      <c r="Z420" s="292"/>
      <c r="AA420" s="292"/>
      <c r="AB420" s="286"/>
      <c r="AC420" s="286"/>
      <c r="AD420" s="286"/>
      <c r="AE420" s="286"/>
      <c r="AF420" s="286"/>
      <c r="AG420" s="286"/>
      <c r="AH420" s="286"/>
      <c r="AI420" s="286"/>
      <c r="AJ420" s="286"/>
      <c r="AK420" s="286"/>
      <c r="AL420" s="286"/>
      <c r="AM420" s="287"/>
      <c r="AN420" s="287"/>
      <c r="AO420" s="287"/>
      <c r="AP420" s="288"/>
      <c r="AQ420" s="48"/>
      <c r="AR420" s="48"/>
      <c r="AS420" s="48"/>
      <c r="AT420" s="51"/>
    </row>
    <row r="421" spans="1:48" ht="20.25" customHeight="1">
      <c r="A421" s="15"/>
      <c r="B421" s="15"/>
      <c r="C421" s="289" t="s">
        <v>1181</v>
      </c>
      <c r="D421" s="290"/>
      <c r="E421" s="258"/>
      <c r="F421" s="75"/>
      <c r="G421" s="75"/>
      <c r="H421" s="75"/>
      <c r="I421" s="293"/>
      <c r="J421" s="75"/>
      <c r="K421" s="285"/>
      <c r="L421" s="285"/>
      <c r="M421" s="285"/>
      <c r="N421" s="285"/>
      <c r="O421" s="285"/>
      <c r="P421" s="286"/>
      <c r="Q421" s="286"/>
      <c r="R421" s="286"/>
      <c r="S421" s="286"/>
      <c r="T421" s="286"/>
      <c r="U421" s="286"/>
      <c r="V421" s="286"/>
      <c r="W421" s="286"/>
      <c r="X421" s="286"/>
      <c r="Y421" s="286"/>
      <c r="Z421" s="292"/>
      <c r="AA421" s="292"/>
      <c r="AB421" s="286"/>
      <c r="AC421" s="286"/>
      <c r="AD421" s="286"/>
      <c r="AE421" s="286"/>
      <c r="AF421" s="286"/>
      <c r="AG421" s="286"/>
      <c r="AH421" s="286"/>
      <c r="AI421" s="286"/>
      <c r="AJ421" s="286"/>
      <c r="AK421" s="286"/>
      <c r="AL421" s="286"/>
      <c r="AM421" s="287"/>
      <c r="AN421" s="287"/>
      <c r="AO421" s="287"/>
      <c r="AP421" s="288"/>
      <c r="AQ421" s="48"/>
      <c r="AR421" s="48"/>
      <c r="AS421" s="48"/>
      <c r="AT421" s="51"/>
    </row>
    <row r="422" spans="1:48" ht="20.25" customHeight="1">
      <c r="A422" s="15"/>
      <c r="B422" s="15"/>
      <c r="C422" s="289" t="s">
        <v>974</v>
      </c>
      <c r="D422" s="290"/>
      <c r="E422" s="258"/>
      <c r="F422" s="75"/>
      <c r="G422" s="75"/>
      <c r="H422" s="75"/>
      <c r="I422" s="293"/>
      <c r="J422" s="75"/>
      <c r="K422" s="285"/>
      <c r="L422" s="285"/>
      <c r="M422" s="285"/>
      <c r="N422" s="285"/>
      <c r="O422" s="285"/>
      <c r="P422" s="286"/>
      <c r="Q422" s="286"/>
      <c r="R422" s="286"/>
      <c r="S422" s="286"/>
      <c r="T422" s="286"/>
      <c r="U422" s="286"/>
      <c r="V422" s="286"/>
      <c r="W422" s="286"/>
      <c r="X422" s="286"/>
      <c r="Y422" s="286"/>
      <c r="Z422" s="286"/>
      <c r="AA422" s="286"/>
      <c r="AB422" s="286"/>
      <c r="AC422" s="286"/>
      <c r="AD422" s="286"/>
      <c r="AE422" s="286"/>
      <c r="AF422" s="286"/>
      <c r="AG422" s="286"/>
      <c r="AH422" s="286"/>
      <c r="AI422" s="286"/>
      <c r="AJ422" s="286"/>
      <c r="AK422" s="286"/>
      <c r="AL422" s="286"/>
      <c r="AM422" s="287"/>
      <c r="AN422" s="287"/>
      <c r="AO422" s="287"/>
      <c r="AP422" s="288"/>
      <c r="AQ422" s="48"/>
      <c r="AR422" s="48"/>
      <c r="AS422" s="48"/>
      <c r="AT422" s="51"/>
    </row>
    <row r="423" spans="1:48" ht="20.25" customHeight="1">
      <c r="A423" s="15"/>
      <c r="B423" s="15"/>
      <c r="C423" s="289" t="s">
        <v>975</v>
      </c>
      <c r="D423" s="290"/>
      <c r="E423" s="258"/>
      <c r="F423" s="75"/>
      <c r="G423" s="75"/>
      <c r="H423" s="75"/>
      <c r="I423" s="293"/>
      <c r="J423" s="75"/>
      <c r="K423" s="285"/>
      <c r="L423" s="285"/>
      <c r="M423" s="285"/>
      <c r="N423" s="285"/>
      <c r="O423" s="285"/>
      <c r="P423" s="286"/>
      <c r="Q423" s="286"/>
      <c r="R423" s="286"/>
      <c r="S423" s="286"/>
      <c r="T423" s="286"/>
      <c r="U423" s="286"/>
      <c r="V423" s="286"/>
      <c r="W423" s="286"/>
      <c r="X423" s="286"/>
      <c r="Y423" s="286"/>
      <c r="Z423" s="286"/>
      <c r="AA423" s="286"/>
      <c r="AB423" s="286"/>
      <c r="AC423" s="286"/>
      <c r="AD423" s="286"/>
      <c r="AE423" s="286"/>
      <c r="AF423" s="286"/>
      <c r="AG423" s="286"/>
      <c r="AH423" s="286"/>
      <c r="AI423" s="286"/>
      <c r="AJ423" s="286"/>
      <c r="AK423" s="286"/>
      <c r="AL423" s="286"/>
      <c r="AM423" s="287"/>
      <c r="AN423" s="287"/>
      <c r="AO423" s="287"/>
      <c r="AP423" s="288"/>
      <c r="AQ423" s="48"/>
      <c r="AR423" s="48"/>
      <c r="AS423" s="48"/>
      <c r="AT423" s="51"/>
    </row>
    <row r="424" spans="1:48" ht="20.25" customHeight="1">
      <c r="A424" s="15"/>
      <c r="B424" s="15"/>
      <c r="C424" s="289" t="s">
        <v>976</v>
      </c>
      <c r="D424" s="294"/>
      <c r="E424" s="15"/>
      <c r="F424" s="75"/>
      <c r="G424" s="75"/>
      <c r="H424" s="75"/>
      <c r="I424" s="293"/>
      <c r="J424" s="75"/>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c r="AP424" s="288"/>
      <c r="AQ424" s="48"/>
      <c r="AR424" s="48"/>
      <c r="AS424" s="48"/>
      <c r="AT424" s="51"/>
    </row>
    <row r="425" spans="1:48" ht="10.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U425" s="300"/>
    </row>
    <row r="426" spans="1:48" ht="28.5" customHeight="1">
      <c r="A426" s="69" t="s">
        <v>1179</v>
      </c>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row>
    <row r="427" spans="1:48" ht="15" customHeight="1">
      <c r="A427" s="70"/>
      <c r="B427" s="513" t="s">
        <v>903</v>
      </c>
      <c r="C427" s="513"/>
      <c r="D427" s="513"/>
      <c r="E427" s="513"/>
      <c r="F427" s="513"/>
      <c r="G427" s="513"/>
      <c r="H427" s="513"/>
      <c r="I427" s="513"/>
      <c r="J427" s="513"/>
      <c r="K427" s="513"/>
      <c r="L427" s="513"/>
      <c r="M427" s="513"/>
      <c r="N427" s="513"/>
      <c r="O427" s="513"/>
      <c r="P427" s="513"/>
      <c r="Q427" s="513"/>
      <c r="R427" s="513"/>
      <c r="S427" s="513"/>
      <c r="T427" s="513"/>
      <c r="U427" s="513"/>
      <c r="V427" s="513"/>
      <c r="W427" s="513"/>
      <c r="X427" s="513"/>
      <c r="Y427" s="513"/>
      <c r="Z427" s="513"/>
      <c r="AA427" s="513"/>
      <c r="AB427" s="513"/>
      <c r="AC427" s="513"/>
      <c r="AD427" s="513"/>
      <c r="AE427" s="513"/>
      <c r="AF427" s="513"/>
      <c r="AG427" s="513"/>
      <c r="AH427" s="513"/>
      <c r="AI427" s="513"/>
      <c r="AJ427" s="513"/>
      <c r="AK427" s="513"/>
      <c r="AL427" s="513"/>
      <c r="AM427" s="513"/>
      <c r="AN427" s="513"/>
      <c r="AO427" s="513"/>
      <c r="AP427" s="513"/>
      <c r="AQ427" s="513"/>
      <c r="AR427" s="513"/>
      <c r="AS427" s="70"/>
    </row>
    <row r="428" spans="1:48" ht="10.25" customHeight="1">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V428" s="300"/>
    </row>
    <row r="429" spans="1:48" ht="10.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row>
    <row r="430" spans="1:48" ht="28.5" customHeight="1">
      <c r="A430" s="69" t="s">
        <v>1180</v>
      </c>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row>
    <row r="431" spans="1:48" ht="15" customHeight="1">
      <c r="A431" s="70"/>
      <c r="B431" s="513" t="s">
        <v>978</v>
      </c>
      <c r="C431" s="513"/>
      <c r="D431" s="513"/>
      <c r="E431" s="513"/>
      <c r="F431" s="513"/>
      <c r="G431" s="513"/>
      <c r="H431" s="513"/>
      <c r="I431" s="513"/>
      <c r="J431" s="513"/>
      <c r="K431" s="513"/>
      <c r="L431" s="513"/>
      <c r="M431" s="513"/>
      <c r="N431" s="513"/>
      <c r="O431" s="513"/>
      <c r="P431" s="513"/>
      <c r="Q431" s="513"/>
      <c r="R431" s="513"/>
      <c r="S431" s="513"/>
      <c r="T431" s="513"/>
      <c r="U431" s="513"/>
      <c r="V431" s="513"/>
      <c r="W431" s="513"/>
      <c r="X431" s="513"/>
      <c r="Y431" s="513"/>
      <c r="Z431" s="513"/>
      <c r="AA431" s="513"/>
      <c r="AB431" s="513"/>
      <c r="AC431" s="513"/>
      <c r="AD431" s="513"/>
      <c r="AE431" s="513"/>
      <c r="AF431" s="513"/>
      <c r="AG431" s="513"/>
      <c r="AH431" s="513"/>
      <c r="AI431" s="513"/>
      <c r="AJ431" s="513"/>
      <c r="AK431" s="513"/>
      <c r="AL431" s="513"/>
      <c r="AM431" s="513"/>
      <c r="AN431" s="513"/>
      <c r="AO431" s="513"/>
      <c r="AP431" s="513"/>
      <c r="AQ431" s="513"/>
      <c r="AR431" s="513"/>
      <c r="AS431" s="70"/>
    </row>
    <row r="432" spans="1:48" ht="10.25" customHeight="1">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row>
    <row r="433" spans="1:47" ht="10.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U433" s="52"/>
    </row>
    <row r="434" spans="1:47" ht="28.5" customHeight="1">
      <c r="A434" s="73" t="s">
        <v>1132</v>
      </c>
      <c r="B434" s="17"/>
      <c r="C434" s="17"/>
      <c r="D434" s="17"/>
      <c r="E434" s="17"/>
      <c r="F434" s="17"/>
      <c r="G434" s="17"/>
      <c r="H434" s="17"/>
      <c r="I434" s="17"/>
      <c r="J434" s="17"/>
      <c r="K434" s="17"/>
      <c r="L434" s="17"/>
      <c r="M434" s="17"/>
      <c r="N434" s="17"/>
      <c r="O434" s="17"/>
      <c r="P434" s="17"/>
      <c r="Q434" s="17"/>
      <c r="R434" s="17"/>
      <c r="S434" s="17"/>
      <c r="T434" s="72"/>
      <c r="U434" s="17"/>
      <c r="V434" s="17"/>
      <c r="W434" s="17"/>
      <c r="X434" s="17"/>
      <c r="Y434" s="17"/>
      <c r="Z434" s="17"/>
      <c r="AA434" s="17"/>
      <c r="AB434" s="17"/>
      <c r="AC434" s="17"/>
      <c r="AD434" s="17"/>
      <c r="AE434" s="17"/>
      <c r="AF434" s="17"/>
      <c r="AG434" s="17"/>
      <c r="AH434" s="17"/>
      <c r="AI434" s="17"/>
      <c r="AJ434" s="17"/>
      <c r="AK434" s="17"/>
      <c r="AL434" s="17"/>
      <c r="AM434" s="17"/>
      <c r="AN434" s="17"/>
      <c r="AO434" s="17"/>
      <c r="AP434" s="17"/>
      <c r="AQ434" s="17"/>
      <c r="AR434" s="17"/>
      <c r="AS434" s="17"/>
      <c r="AU434" s="53"/>
    </row>
    <row r="435" spans="1:47" ht="14" customHeight="1">
      <c r="A435" s="16"/>
      <c r="B435" s="17"/>
      <c r="C435" s="17"/>
      <c r="D435" s="17"/>
      <c r="E435" s="17"/>
      <c r="F435" s="17"/>
      <c r="G435" s="17"/>
      <c r="H435" s="17"/>
      <c r="I435" s="17"/>
      <c r="J435" s="17"/>
      <c r="K435" s="17"/>
      <c r="L435" s="17"/>
      <c r="M435" s="17"/>
      <c r="N435" s="17"/>
      <c r="O435" s="17"/>
      <c r="P435" s="17"/>
      <c r="Q435" s="17"/>
      <c r="R435" s="17"/>
      <c r="S435" s="17"/>
      <c r="T435" s="269" t="s">
        <v>184</v>
      </c>
      <c r="U435" s="17"/>
      <c r="V435" s="17"/>
      <c r="W435" s="17"/>
      <c r="X435" s="17"/>
      <c r="Y435" s="17"/>
      <c r="Z435" s="17"/>
      <c r="AA435" s="17"/>
      <c r="AB435" s="17"/>
      <c r="AC435" s="17"/>
      <c r="AD435" s="17"/>
      <c r="AE435" s="17"/>
      <c r="AF435" s="17"/>
      <c r="AG435" s="17"/>
      <c r="AH435" s="17"/>
      <c r="AI435" s="17"/>
      <c r="AJ435" s="17"/>
      <c r="AK435" s="17"/>
      <c r="AL435" s="17"/>
      <c r="AM435" s="17"/>
      <c r="AN435" s="17"/>
      <c r="AO435" s="17"/>
      <c r="AP435" s="17"/>
      <c r="AQ435" s="17"/>
      <c r="AR435" s="17"/>
      <c r="AS435" s="17"/>
      <c r="AU435" s="53"/>
    </row>
    <row r="436" spans="1:47" ht="14" customHeight="1">
      <c r="A436" s="16"/>
      <c r="B436" s="17"/>
      <c r="C436" s="17"/>
      <c r="D436" s="17"/>
      <c r="E436" s="17"/>
      <c r="F436" s="17"/>
      <c r="G436" s="17"/>
      <c r="H436" s="17"/>
      <c r="I436" s="17"/>
      <c r="J436" s="17"/>
      <c r="K436" s="17"/>
      <c r="L436" s="17"/>
      <c r="M436" s="17"/>
      <c r="N436" s="17"/>
      <c r="O436" s="17"/>
      <c r="P436" s="17"/>
      <c r="Q436" s="17"/>
      <c r="R436" s="17"/>
      <c r="S436" s="72"/>
      <c r="T436" s="17"/>
      <c r="U436" s="17" t="s">
        <v>940</v>
      </c>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row>
    <row r="437" spans="1:47" ht="14" customHeight="1" thickBot="1">
      <c r="A437" s="17"/>
      <c r="B437" s="17"/>
      <c r="C437" s="17"/>
      <c r="D437" s="17"/>
      <c r="E437" s="17"/>
      <c r="F437" s="17"/>
      <c r="G437" s="17"/>
      <c r="H437" s="17"/>
      <c r="I437" s="17"/>
      <c r="J437" s="17"/>
      <c r="K437" s="17"/>
      <c r="L437" s="17"/>
      <c r="M437" s="17"/>
      <c r="N437" s="17"/>
      <c r="O437" s="17"/>
      <c r="P437" s="17"/>
      <c r="Q437" s="17"/>
      <c r="R437" s="17"/>
      <c r="S437" s="17"/>
      <c r="T437" s="17"/>
      <c r="U437" s="17" t="s">
        <v>1055</v>
      </c>
      <c r="V437" s="17"/>
      <c r="W437" s="17"/>
      <c r="X437" s="17"/>
      <c r="Y437" s="17"/>
      <c r="Z437" s="17"/>
      <c r="AA437" s="17"/>
      <c r="AB437" s="17"/>
      <c r="AC437" s="17"/>
      <c r="AD437" s="17"/>
      <c r="AE437" s="17"/>
      <c r="AF437" s="17"/>
      <c r="AG437" s="17"/>
      <c r="AH437" s="17"/>
      <c r="AI437" s="17"/>
      <c r="AJ437" s="17"/>
      <c r="AK437" s="17"/>
      <c r="AL437" s="17"/>
      <c r="AM437" s="17"/>
      <c r="AN437" s="17"/>
      <c r="AO437" s="17"/>
      <c r="AP437" s="17"/>
      <c r="AQ437" s="17"/>
      <c r="AR437" s="17"/>
      <c r="AS437" s="17"/>
    </row>
    <row r="438" spans="1:47" ht="20" customHeight="1" thickTop="1" thickBot="1">
      <c r="A438" s="270" t="s">
        <v>1133</v>
      </c>
      <c r="B438" s="270"/>
      <c r="C438" s="17"/>
      <c r="D438" s="17"/>
      <c r="E438" s="17"/>
      <c r="F438" s="17"/>
      <c r="G438" s="17"/>
      <c r="H438" s="17"/>
      <c r="I438" s="671" t="str">
        <f>IF(L438="※リストから選択して下さい","【※選択】","【入力済】")</f>
        <v>【※選択】</v>
      </c>
      <c r="J438" s="671"/>
      <c r="K438" s="680"/>
      <c r="L438" s="681" t="s">
        <v>9</v>
      </c>
      <c r="M438" s="682"/>
      <c r="N438" s="682"/>
      <c r="O438" s="682"/>
      <c r="P438" s="682"/>
      <c r="Q438" s="682"/>
      <c r="R438" s="683"/>
      <c r="S438" s="17"/>
      <c r="T438" s="17"/>
      <c r="U438" s="19"/>
      <c r="V438" s="17"/>
      <c r="W438" s="17"/>
      <c r="X438" s="17"/>
      <c r="Y438" s="17"/>
      <c r="Z438" s="17"/>
      <c r="AA438" s="17"/>
      <c r="AB438" s="17"/>
      <c r="AC438" s="17"/>
      <c r="AD438" s="17"/>
      <c r="AE438" s="17"/>
      <c r="AF438" s="17"/>
      <c r="AG438" s="17"/>
      <c r="AH438" s="17"/>
      <c r="AI438" s="17"/>
      <c r="AJ438" s="17"/>
      <c r="AK438" s="17"/>
      <c r="AL438" s="17"/>
      <c r="AM438" s="17"/>
      <c r="AN438" s="17"/>
      <c r="AO438" s="17"/>
      <c r="AP438" s="17"/>
      <c r="AQ438" s="17"/>
      <c r="AR438" s="17"/>
      <c r="AS438" s="17"/>
    </row>
    <row r="439" spans="1:47" ht="15" thickTop="1">
      <c r="A439" s="17"/>
      <c r="B439" s="17"/>
      <c r="C439" s="71" t="s">
        <v>963</v>
      </c>
      <c r="D439" s="259"/>
      <c r="E439" s="259"/>
      <c r="F439" s="259"/>
      <c r="G439" s="259"/>
      <c r="H439" s="259"/>
      <c r="I439" s="259"/>
      <c r="J439" s="259"/>
      <c r="K439" s="259"/>
      <c r="L439" s="17"/>
      <c r="M439" s="17"/>
      <c r="N439" s="17"/>
      <c r="O439" s="17"/>
      <c r="P439" s="17"/>
      <c r="Q439" s="17"/>
      <c r="R439" s="17"/>
      <c r="S439" s="17"/>
      <c r="T439" s="17"/>
      <c r="U439" s="17"/>
      <c r="V439" s="17"/>
      <c r="W439" s="17"/>
      <c r="X439" s="17"/>
      <c r="Y439" s="17"/>
      <c r="Z439" s="17"/>
      <c r="AA439" s="17"/>
      <c r="AB439" s="17"/>
      <c r="AC439" s="17"/>
      <c r="AD439" s="17"/>
      <c r="AE439" s="17"/>
      <c r="AF439" s="17"/>
      <c r="AG439" s="17"/>
      <c r="AH439" s="17"/>
      <c r="AI439" s="17"/>
      <c r="AJ439" s="17"/>
      <c r="AK439" s="17"/>
      <c r="AL439" s="17"/>
      <c r="AM439" s="17"/>
      <c r="AN439" s="17"/>
      <c r="AO439" s="17"/>
      <c r="AP439" s="17"/>
      <c r="AQ439" s="17"/>
      <c r="AR439" s="17"/>
      <c r="AS439" s="17"/>
    </row>
    <row r="440" spans="1:47" hidden="1">
      <c r="A440" s="17"/>
      <c r="B440" s="17"/>
      <c r="C440" s="17"/>
      <c r="D440" s="17"/>
      <c r="E440" s="17"/>
      <c r="F440" s="684" t="s">
        <v>185</v>
      </c>
      <c r="G440" s="685"/>
      <c r="H440" s="685"/>
      <c r="I440" s="685"/>
      <c r="J440" s="685"/>
      <c r="K440" s="685"/>
      <c r="L440" s="685"/>
      <c r="M440" s="685"/>
      <c r="N440" s="685"/>
      <c r="O440" s="685"/>
      <c r="P440" s="686"/>
      <c r="Q440" s="687" t="s">
        <v>186</v>
      </c>
      <c r="R440" s="687"/>
      <c r="S440" s="687"/>
      <c r="T440" s="687"/>
      <c r="U440" s="687"/>
      <c r="V440" s="687"/>
      <c r="W440" s="687"/>
      <c r="X440" s="687"/>
      <c r="Y440" s="687"/>
      <c r="Z440" s="687"/>
      <c r="AA440" s="687"/>
      <c r="AB440" s="687"/>
      <c r="AC440" s="687"/>
      <c r="AD440" s="687"/>
      <c r="AE440" s="687"/>
      <c r="AF440" s="488" t="s">
        <v>1056</v>
      </c>
      <c r="AG440" s="489"/>
      <c r="AH440" s="489"/>
      <c r="AI440" s="489"/>
      <c r="AJ440" s="489"/>
      <c r="AK440" s="489"/>
      <c r="AL440" s="489"/>
      <c r="AM440" s="489"/>
      <c r="AN440" s="489"/>
      <c r="AO440" s="490"/>
      <c r="AP440" s="18"/>
      <c r="AQ440" s="18"/>
      <c r="AR440" s="18"/>
      <c r="AS440" s="17"/>
    </row>
    <row r="441" spans="1:47" ht="20" customHeight="1">
      <c r="A441" s="17"/>
      <c r="B441" s="17"/>
      <c r="C441" s="671" t="str">
        <f>IF(AS441=7,"入力済み",IF(AP441&gt;0,"※入力","入力不要"))</f>
        <v>入力不要</v>
      </c>
      <c r="D441" s="671"/>
      <c r="E441" s="671"/>
      <c r="F441" s="675"/>
      <c r="G441" s="676"/>
      <c r="H441" s="676"/>
      <c r="I441" s="676"/>
      <c r="J441" s="676"/>
      <c r="K441" s="676"/>
      <c r="L441" s="676"/>
      <c r="M441" s="676"/>
      <c r="N441" s="676"/>
      <c r="O441" s="676"/>
      <c r="P441" s="677"/>
      <c r="Q441" s="678"/>
      <c r="R441" s="676"/>
      <c r="S441" s="676"/>
      <c r="T441" s="676"/>
      <c r="U441" s="676"/>
      <c r="V441" s="676"/>
      <c r="W441" s="676"/>
      <c r="X441" s="676"/>
      <c r="Y441" s="676"/>
      <c r="Z441" s="676"/>
      <c r="AA441" s="676"/>
      <c r="AB441" s="676"/>
      <c r="AC441" s="676"/>
      <c r="AD441" s="676"/>
      <c r="AE441" s="679"/>
      <c r="AF441" s="312"/>
      <c r="AG441" s="486"/>
      <c r="AH441" s="487"/>
      <c r="AI441" s="313" t="s">
        <v>1022</v>
      </c>
      <c r="AJ441" s="486"/>
      <c r="AK441" s="487"/>
      <c r="AL441" s="313" t="s">
        <v>1022</v>
      </c>
      <c r="AM441" s="486"/>
      <c r="AN441" s="487"/>
      <c r="AO441" s="314"/>
      <c r="AP441" s="326">
        <f>(COUNTBLANK(F441:AN441)-23)*AQ441</f>
        <v>0</v>
      </c>
      <c r="AQ441" s="326">
        <f>IF(L438="特殊効果を使用する",1,0)</f>
        <v>0</v>
      </c>
      <c r="AR441" s="326"/>
      <c r="AS441" s="326">
        <f>COUNTA(F441:AN441)</f>
        <v>2</v>
      </c>
    </row>
    <row r="442" spans="1:47" ht="20" customHeight="1">
      <c r="A442" s="17"/>
      <c r="B442" s="17"/>
      <c r="C442" s="671" t="str">
        <f>IF(AS442=2,"-",IF(AS442=7,"入力済み",IF(AP442&gt;0,"※入力","入力不要")))</f>
        <v>-</v>
      </c>
      <c r="D442" s="671"/>
      <c r="E442" s="672"/>
      <c r="F442" s="673"/>
      <c r="G442" s="574"/>
      <c r="H442" s="574"/>
      <c r="I442" s="574"/>
      <c r="J442" s="574"/>
      <c r="K442" s="574"/>
      <c r="L442" s="574"/>
      <c r="M442" s="574"/>
      <c r="N442" s="574"/>
      <c r="O442" s="574"/>
      <c r="P442" s="574"/>
      <c r="Q442" s="574"/>
      <c r="R442" s="574"/>
      <c r="S442" s="574"/>
      <c r="T442" s="574"/>
      <c r="U442" s="574"/>
      <c r="V442" s="574"/>
      <c r="W442" s="574"/>
      <c r="X442" s="574"/>
      <c r="Y442" s="574"/>
      <c r="Z442" s="574"/>
      <c r="AA442" s="574"/>
      <c r="AB442" s="574"/>
      <c r="AC442" s="574"/>
      <c r="AD442" s="574"/>
      <c r="AE442" s="674"/>
      <c r="AF442" s="318"/>
      <c r="AG442" s="482"/>
      <c r="AH442" s="483"/>
      <c r="AI442" s="319" t="s">
        <v>1022</v>
      </c>
      <c r="AJ442" s="482"/>
      <c r="AK442" s="483"/>
      <c r="AL442" s="319" t="s">
        <v>1022</v>
      </c>
      <c r="AM442" s="482"/>
      <c r="AN442" s="483"/>
      <c r="AO442" s="320"/>
      <c r="AP442" s="326">
        <f>(COUNTBLANK(F442:AN442)-23)*AQ442</f>
        <v>0</v>
      </c>
      <c r="AQ442" s="326">
        <f>AQ441</f>
        <v>0</v>
      </c>
      <c r="AR442" s="326">
        <f>AP442+AQ442</f>
        <v>0</v>
      </c>
      <c r="AS442" s="326">
        <f>COUNTA(F442:AN442)</f>
        <v>2</v>
      </c>
    </row>
    <row r="443" spans="1:47" ht="20" customHeight="1">
      <c r="A443" s="17"/>
      <c r="B443" s="17"/>
      <c r="C443" s="671" t="str">
        <f t="shared" ref="C443:C450" si="15">IF(AS443=2,"-",IF(AS443=7,"入力済み",IF(AP443&gt;0,"※入力","入力不要")))</f>
        <v>-</v>
      </c>
      <c r="D443" s="671"/>
      <c r="E443" s="672"/>
      <c r="F443" s="673"/>
      <c r="G443" s="574"/>
      <c r="H443" s="574"/>
      <c r="I443" s="574"/>
      <c r="J443" s="574"/>
      <c r="K443" s="574"/>
      <c r="L443" s="574"/>
      <c r="M443" s="574"/>
      <c r="N443" s="574"/>
      <c r="O443" s="574"/>
      <c r="P443" s="574"/>
      <c r="Q443" s="574"/>
      <c r="R443" s="574"/>
      <c r="S443" s="574"/>
      <c r="T443" s="574"/>
      <c r="U443" s="574"/>
      <c r="V443" s="574"/>
      <c r="W443" s="574"/>
      <c r="X443" s="574"/>
      <c r="Y443" s="574"/>
      <c r="Z443" s="574"/>
      <c r="AA443" s="574"/>
      <c r="AB443" s="574"/>
      <c r="AC443" s="574"/>
      <c r="AD443" s="574"/>
      <c r="AE443" s="674"/>
      <c r="AF443" s="321"/>
      <c r="AG443" s="480"/>
      <c r="AH443" s="481"/>
      <c r="AI443" s="311" t="s">
        <v>1022</v>
      </c>
      <c r="AJ443" s="480"/>
      <c r="AK443" s="481"/>
      <c r="AL443" s="311" t="s">
        <v>1022</v>
      </c>
      <c r="AM443" s="480"/>
      <c r="AN443" s="481"/>
      <c r="AO443" s="322"/>
      <c r="AP443" s="326">
        <f t="shared" ref="AP443:AP450" si="16">(COUNTBLANK(F443:AN443)-23)*AQ443</f>
        <v>0</v>
      </c>
      <c r="AQ443" s="326">
        <f t="shared" ref="AQ443:AQ450" si="17">AQ442</f>
        <v>0</v>
      </c>
      <c r="AR443" s="326">
        <f t="shared" ref="AR443:AR450" si="18">AP443+AQ443</f>
        <v>0</v>
      </c>
      <c r="AS443" s="326">
        <f t="shared" ref="AS443:AS450" si="19">COUNTA(F443:AN443)</f>
        <v>2</v>
      </c>
      <c r="AU443" s="54"/>
    </row>
    <row r="444" spans="1:47" ht="20" customHeight="1">
      <c r="A444" s="17"/>
      <c r="B444" s="17"/>
      <c r="C444" s="671" t="str">
        <f t="shared" si="15"/>
        <v>-</v>
      </c>
      <c r="D444" s="671"/>
      <c r="E444" s="672"/>
      <c r="F444" s="673"/>
      <c r="G444" s="574"/>
      <c r="H444" s="574"/>
      <c r="I444" s="574"/>
      <c r="J444" s="574"/>
      <c r="K444" s="574"/>
      <c r="L444" s="574"/>
      <c r="M444" s="574"/>
      <c r="N444" s="574"/>
      <c r="O444" s="574"/>
      <c r="P444" s="574"/>
      <c r="Q444" s="574"/>
      <c r="R444" s="574"/>
      <c r="S444" s="574"/>
      <c r="T444" s="574"/>
      <c r="U444" s="574"/>
      <c r="V444" s="574"/>
      <c r="W444" s="574"/>
      <c r="X444" s="574"/>
      <c r="Y444" s="574"/>
      <c r="Z444" s="574"/>
      <c r="AA444" s="574"/>
      <c r="AB444" s="574"/>
      <c r="AC444" s="574"/>
      <c r="AD444" s="574"/>
      <c r="AE444" s="674"/>
      <c r="AF444" s="318"/>
      <c r="AG444" s="482"/>
      <c r="AH444" s="483"/>
      <c r="AI444" s="319" t="s">
        <v>1022</v>
      </c>
      <c r="AJ444" s="482"/>
      <c r="AK444" s="483"/>
      <c r="AL444" s="319" t="s">
        <v>1022</v>
      </c>
      <c r="AM444" s="482"/>
      <c r="AN444" s="483"/>
      <c r="AO444" s="320"/>
      <c r="AP444" s="326">
        <f t="shared" si="16"/>
        <v>0</v>
      </c>
      <c r="AQ444" s="326">
        <f t="shared" si="17"/>
        <v>0</v>
      </c>
      <c r="AR444" s="326">
        <f t="shared" si="18"/>
        <v>0</v>
      </c>
      <c r="AS444" s="326">
        <f t="shared" si="19"/>
        <v>2</v>
      </c>
      <c r="AU444" s="54"/>
    </row>
    <row r="445" spans="1:47" ht="20" customHeight="1">
      <c r="A445" s="17"/>
      <c r="B445" s="17"/>
      <c r="C445" s="671" t="str">
        <f t="shared" si="15"/>
        <v>-</v>
      </c>
      <c r="D445" s="671"/>
      <c r="E445" s="672"/>
      <c r="F445" s="673"/>
      <c r="G445" s="574"/>
      <c r="H445" s="574"/>
      <c r="I445" s="574"/>
      <c r="J445" s="574"/>
      <c r="K445" s="574"/>
      <c r="L445" s="574"/>
      <c r="M445" s="574"/>
      <c r="N445" s="574"/>
      <c r="O445" s="574"/>
      <c r="P445" s="574"/>
      <c r="Q445" s="574"/>
      <c r="R445" s="574"/>
      <c r="S445" s="574"/>
      <c r="T445" s="574"/>
      <c r="U445" s="574"/>
      <c r="V445" s="574"/>
      <c r="W445" s="574"/>
      <c r="X445" s="574"/>
      <c r="Y445" s="574"/>
      <c r="Z445" s="574"/>
      <c r="AA445" s="574"/>
      <c r="AB445" s="574"/>
      <c r="AC445" s="574"/>
      <c r="AD445" s="574"/>
      <c r="AE445" s="674"/>
      <c r="AF445" s="321"/>
      <c r="AG445" s="480"/>
      <c r="AH445" s="481"/>
      <c r="AI445" s="311" t="s">
        <v>1022</v>
      </c>
      <c r="AJ445" s="480"/>
      <c r="AK445" s="481"/>
      <c r="AL445" s="311" t="s">
        <v>1022</v>
      </c>
      <c r="AM445" s="480"/>
      <c r="AN445" s="481"/>
      <c r="AO445" s="322"/>
      <c r="AP445" s="326">
        <f t="shared" si="16"/>
        <v>0</v>
      </c>
      <c r="AQ445" s="326">
        <f t="shared" si="17"/>
        <v>0</v>
      </c>
      <c r="AR445" s="326">
        <f t="shared" si="18"/>
        <v>0</v>
      </c>
      <c r="AS445" s="326">
        <f t="shared" si="19"/>
        <v>2</v>
      </c>
      <c r="AU445" s="54"/>
    </row>
    <row r="446" spans="1:47" ht="20" customHeight="1">
      <c r="A446" s="17"/>
      <c r="B446" s="17"/>
      <c r="C446" s="671" t="str">
        <f t="shared" si="15"/>
        <v>-</v>
      </c>
      <c r="D446" s="671"/>
      <c r="E446" s="672"/>
      <c r="F446" s="673"/>
      <c r="G446" s="574"/>
      <c r="H446" s="574"/>
      <c r="I446" s="574"/>
      <c r="J446" s="574"/>
      <c r="K446" s="574"/>
      <c r="L446" s="574"/>
      <c r="M446" s="574"/>
      <c r="N446" s="574"/>
      <c r="O446" s="574"/>
      <c r="P446" s="574"/>
      <c r="Q446" s="574"/>
      <c r="R446" s="574"/>
      <c r="S446" s="574"/>
      <c r="T446" s="574"/>
      <c r="U446" s="574"/>
      <c r="V446" s="574"/>
      <c r="W446" s="574"/>
      <c r="X446" s="574"/>
      <c r="Y446" s="574"/>
      <c r="Z446" s="574"/>
      <c r="AA446" s="574"/>
      <c r="AB446" s="574"/>
      <c r="AC446" s="574"/>
      <c r="AD446" s="574"/>
      <c r="AE446" s="674"/>
      <c r="AF446" s="318"/>
      <c r="AG446" s="482"/>
      <c r="AH446" s="483"/>
      <c r="AI446" s="319" t="s">
        <v>1022</v>
      </c>
      <c r="AJ446" s="482"/>
      <c r="AK446" s="483"/>
      <c r="AL446" s="319" t="s">
        <v>1022</v>
      </c>
      <c r="AM446" s="482"/>
      <c r="AN446" s="483"/>
      <c r="AO446" s="320"/>
      <c r="AP446" s="326">
        <f t="shared" si="16"/>
        <v>0</v>
      </c>
      <c r="AQ446" s="326">
        <f t="shared" si="17"/>
        <v>0</v>
      </c>
      <c r="AR446" s="326">
        <f t="shared" si="18"/>
        <v>0</v>
      </c>
      <c r="AS446" s="326">
        <f t="shared" si="19"/>
        <v>2</v>
      </c>
      <c r="AU446" s="88"/>
    </row>
    <row r="447" spans="1:47" ht="20" customHeight="1">
      <c r="A447" s="17"/>
      <c r="B447" s="17"/>
      <c r="C447" s="671" t="str">
        <f t="shared" si="15"/>
        <v>-</v>
      </c>
      <c r="D447" s="671"/>
      <c r="E447" s="672"/>
      <c r="F447" s="673"/>
      <c r="G447" s="574"/>
      <c r="H447" s="574"/>
      <c r="I447" s="574"/>
      <c r="J447" s="574"/>
      <c r="K447" s="574"/>
      <c r="L447" s="574"/>
      <c r="M447" s="574"/>
      <c r="N447" s="574"/>
      <c r="O447" s="574"/>
      <c r="P447" s="574"/>
      <c r="Q447" s="574"/>
      <c r="R447" s="574"/>
      <c r="S447" s="574"/>
      <c r="T447" s="574"/>
      <c r="U447" s="574"/>
      <c r="V447" s="574"/>
      <c r="W447" s="574"/>
      <c r="X447" s="574"/>
      <c r="Y447" s="574"/>
      <c r="Z447" s="574"/>
      <c r="AA447" s="574"/>
      <c r="AB447" s="574"/>
      <c r="AC447" s="574"/>
      <c r="AD447" s="574"/>
      <c r="AE447" s="674"/>
      <c r="AF447" s="321"/>
      <c r="AG447" s="480"/>
      <c r="AH447" s="481"/>
      <c r="AI447" s="311" t="s">
        <v>1022</v>
      </c>
      <c r="AJ447" s="480"/>
      <c r="AK447" s="481"/>
      <c r="AL447" s="311" t="s">
        <v>1022</v>
      </c>
      <c r="AM447" s="480"/>
      <c r="AN447" s="481"/>
      <c r="AO447" s="322"/>
      <c r="AP447" s="326">
        <f t="shared" si="16"/>
        <v>0</v>
      </c>
      <c r="AQ447" s="326">
        <f t="shared" si="17"/>
        <v>0</v>
      </c>
      <c r="AR447" s="326">
        <f t="shared" si="18"/>
        <v>0</v>
      </c>
      <c r="AS447" s="326">
        <f t="shared" si="19"/>
        <v>2</v>
      </c>
      <c r="AU447" s="54"/>
    </row>
    <row r="448" spans="1:47" ht="20" customHeight="1">
      <c r="A448" s="17"/>
      <c r="B448" s="17"/>
      <c r="C448" s="671" t="str">
        <f t="shared" si="15"/>
        <v>-</v>
      </c>
      <c r="D448" s="671"/>
      <c r="E448" s="672"/>
      <c r="F448" s="673"/>
      <c r="G448" s="574"/>
      <c r="H448" s="574"/>
      <c r="I448" s="574"/>
      <c r="J448" s="574"/>
      <c r="K448" s="574"/>
      <c r="L448" s="574"/>
      <c r="M448" s="574"/>
      <c r="N448" s="574"/>
      <c r="O448" s="574"/>
      <c r="P448" s="574"/>
      <c r="Q448" s="574"/>
      <c r="R448" s="574"/>
      <c r="S448" s="574"/>
      <c r="T448" s="574"/>
      <c r="U448" s="574"/>
      <c r="V448" s="574"/>
      <c r="W448" s="574"/>
      <c r="X448" s="574"/>
      <c r="Y448" s="574"/>
      <c r="Z448" s="574"/>
      <c r="AA448" s="574"/>
      <c r="AB448" s="574"/>
      <c r="AC448" s="574"/>
      <c r="AD448" s="574"/>
      <c r="AE448" s="674"/>
      <c r="AF448" s="318"/>
      <c r="AG448" s="482"/>
      <c r="AH448" s="483"/>
      <c r="AI448" s="319" t="s">
        <v>1022</v>
      </c>
      <c r="AJ448" s="482"/>
      <c r="AK448" s="483"/>
      <c r="AL448" s="319" t="s">
        <v>1022</v>
      </c>
      <c r="AM448" s="482"/>
      <c r="AN448" s="483"/>
      <c r="AO448" s="320"/>
      <c r="AP448" s="326">
        <f t="shared" si="16"/>
        <v>0</v>
      </c>
      <c r="AQ448" s="326">
        <f t="shared" si="17"/>
        <v>0</v>
      </c>
      <c r="AR448" s="326">
        <f t="shared" si="18"/>
        <v>0</v>
      </c>
      <c r="AS448" s="326">
        <f t="shared" si="19"/>
        <v>2</v>
      </c>
      <c r="AU448" s="54"/>
    </row>
    <row r="449" spans="1:48" ht="20" customHeight="1">
      <c r="A449" s="17"/>
      <c r="B449" s="17"/>
      <c r="C449" s="671" t="str">
        <f t="shared" si="15"/>
        <v>-</v>
      </c>
      <c r="D449" s="671"/>
      <c r="E449" s="672"/>
      <c r="F449" s="673"/>
      <c r="G449" s="574"/>
      <c r="H449" s="574"/>
      <c r="I449" s="574"/>
      <c r="J449" s="574"/>
      <c r="K449" s="574"/>
      <c r="L449" s="574"/>
      <c r="M449" s="574"/>
      <c r="N449" s="574"/>
      <c r="O449" s="574"/>
      <c r="P449" s="574"/>
      <c r="Q449" s="574"/>
      <c r="R449" s="574"/>
      <c r="S449" s="574"/>
      <c r="T449" s="574"/>
      <c r="U449" s="574"/>
      <c r="V449" s="574"/>
      <c r="W449" s="574"/>
      <c r="X449" s="574"/>
      <c r="Y449" s="574"/>
      <c r="Z449" s="574"/>
      <c r="AA449" s="574"/>
      <c r="AB449" s="574"/>
      <c r="AC449" s="574"/>
      <c r="AD449" s="574"/>
      <c r="AE449" s="674"/>
      <c r="AF449" s="318"/>
      <c r="AG449" s="482"/>
      <c r="AH449" s="483"/>
      <c r="AI449" s="319" t="s">
        <v>1022</v>
      </c>
      <c r="AJ449" s="482"/>
      <c r="AK449" s="483"/>
      <c r="AL449" s="319" t="s">
        <v>1022</v>
      </c>
      <c r="AM449" s="482"/>
      <c r="AN449" s="483"/>
      <c r="AO449" s="320"/>
      <c r="AP449" s="326">
        <f t="shared" si="16"/>
        <v>0</v>
      </c>
      <c r="AQ449" s="326">
        <f t="shared" si="17"/>
        <v>0</v>
      </c>
      <c r="AR449" s="326">
        <f t="shared" si="18"/>
        <v>0</v>
      </c>
      <c r="AS449" s="326">
        <f t="shared" si="19"/>
        <v>2</v>
      </c>
      <c r="AT449" s="52"/>
    </row>
    <row r="450" spans="1:48" ht="20" customHeight="1">
      <c r="A450" s="17"/>
      <c r="B450" s="17"/>
      <c r="C450" s="671" t="str">
        <f t="shared" si="15"/>
        <v>-</v>
      </c>
      <c r="D450" s="671"/>
      <c r="E450" s="672"/>
      <c r="F450" s="688"/>
      <c r="G450" s="689"/>
      <c r="H450" s="689"/>
      <c r="I450" s="689"/>
      <c r="J450" s="689"/>
      <c r="K450" s="689"/>
      <c r="L450" s="689"/>
      <c r="M450" s="689"/>
      <c r="N450" s="689"/>
      <c r="O450" s="689"/>
      <c r="P450" s="689"/>
      <c r="Q450" s="689"/>
      <c r="R450" s="689"/>
      <c r="S450" s="689"/>
      <c r="T450" s="689"/>
      <c r="U450" s="689"/>
      <c r="V450" s="689"/>
      <c r="W450" s="689"/>
      <c r="X450" s="689"/>
      <c r="Y450" s="689"/>
      <c r="Z450" s="689"/>
      <c r="AA450" s="689"/>
      <c r="AB450" s="689"/>
      <c r="AC450" s="689"/>
      <c r="AD450" s="689"/>
      <c r="AE450" s="690"/>
      <c r="AF450" s="315"/>
      <c r="AG450" s="484"/>
      <c r="AH450" s="485"/>
      <c r="AI450" s="316" t="s">
        <v>1022</v>
      </c>
      <c r="AJ450" s="484"/>
      <c r="AK450" s="485"/>
      <c r="AL450" s="316" t="s">
        <v>1022</v>
      </c>
      <c r="AM450" s="484"/>
      <c r="AN450" s="485"/>
      <c r="AO450" s="317"/>
      <c r="AP450" s="326">
        <f t="shared" si="16"/>
        <v>0</v>
      </c>
      <c r="AQ450" s="326">
        <f t="shared" si="17"/>
        <v>0</v>
      </c>
      <c r="AR450" s="326">
        <f t="shared" si="18"/>
        <v>0</v>
      </c>
      <c r="AS450" s="326">
        <f t="shared" si="19"/>
        <v>2</v>
      </c>
      <c r="AT450" s="52"/>
      <c r="AU450" s="272"/>
    </row>
    <row r="451" spans="1:48" ht="15">
      <c r="A451" s="17"/>
      <c r="B451" s="17"/>
      <c r="C451" s="17"/>
      <c r="D451" s="17"/>
      <c r="E451" s="17"/>
      <c r="F451" s="259"/>
      <c r="G451" s="259"/>
      <c r="H451" s="259"/>
      <c r="I451" s="17"/>
      <c r="J451" s="17"/>
      <c r="K451" s="17"/>
      <c r="L451" s="17"/>
      <c r="M451" s="17"/>
      <c r="N451" s="17"/>
      <c r="O451" s="17"/>
      <c r="P451" s="17"/>
      <c r="Q451" s="17"/>
      <c r="R451" s="17"/>
      <c r="S451" s="17"/>
      <c r="T451" s="17"/>
      <c r="U451" s="17"/>
      <c r="V451" s="17"/>
      <c r="W451" s="17"/>
      <c r="X451" s="17"/>
      <c r="Y451" s="17"/>
      <c r="Z451" s="17"/>
      <c r="AA451" s="17"/>
      <c r="AB451" s="17"/>
      <c r="AC451" s="18"/>
      <c r="AD451" s="18"/>
      <c r="AE451" s="18"/>
      <c r="AF451" s="18"/>
      <c r="AG451" s="18"/>
      <c r="AH451" s="18"/>
      <c r="AI451" s="18"/>
      <c r="AJ451" s="18"/>
      <c r="AK451" s="18"/>
      <c r="AL451" s="18"/>
      <c r="AM451" s="18"/>
      <c r="AN451" s="18"/>
      <c r="AO451" s="18"/>
      <c r="AP451" s="18"/>
      <c r="AQ451" s="18"/>
      <c r="AR451" s="18"/>
      <c r="AS451" s="17"/>
      <c r="AT451" s="53"/>
      <c r="AU451" s="272"/>
    </row>
    <row r="452" spans="1:48" ht="10.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53"/>
      <c r="AU452" s="272"/>
    </row>
    <row r="453" spans="1:48" ht="28">
      <c r="A453" s="74" t="s">
        <v>964</v>
      </c>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5"/>
      <c r="AK453" s="75"/>
      <c r="AL453" s="75"/>
      <c r="AM453" s="75"/>
      <c r="AN453" s="75"/>
      <c r="AO453" s="75"/>
      <c r="AP453" s="75"/>
      <c r="AQ453" s="75"/>
      <c r="AR453" s="75"/>
      <c r="AS453" s="75"/>
      <c r="AU453" s="254"/>
    </row>
    <row r="454" spans="1:48" ht="14" customHeight="1">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85"/>
      <c r="AI454" s="75"/>
      <c r="AJ454" s="83" t="s">
        <v>1146</v>
      </c>
      <c r="AK454" s="75"/>
      <c r="AL454" s="75"/>
      <c r="AM454" s="75"/>
      <c r="AN454" s="75"/>
      <c r="AO454" s="75"/>
      <c r="AP454" s="75"/>
      <c r="AQ454" s="75"/>
      <c r="AR454" s="75"/>
      <c r="AS454" s="75"/>
      <c r="AU454" s="272"/>
      <c r="AV454" t="s">
        <v>928</v>
      </c>
    </row>
    <row r="455" spans="1:48" ht="14" customHeight="1" thickBot="1">
      <c r="A455" s="75"/>
      <c r="B455" s="76" t="s">
        <v>1064</v>
      </c>
      <c r="C455" s="76"/>
      <c r="D455" s="76"/>
      <c r="E455" s="76"/>
      <c r="F455" s="76"/>
      <c r="G455" s="76"/>
      <c r="H455" s="76"/>
      <c r="I455" s="75"/>
      <c r="J455" s="75"/>
      <c r="K455" s="75"/>
      <c r="L455" s="75"/>
      <c r="M455" s="75"/>
      <c r="N455" s="75"/>
      <c r="O455" s="75"/>
      <c r="P455" s="75"/>
      <c r="Q455" s="75"/>
      <c r="R455" s="75"/>
      <c r="S455" s="82" t="s">
        <v>187</v>
      </c>
      <c r="T455" s="86" t="s">
        <v>188</v>
      </c>
      <c r="U455" s="86"/>
      <c r="V455" s="86"/>
      <c r="W455" s="86"/>
      <c r="X455" s="86"/>
      <c r="Y455" s="86"/>
      <c r="Z455" s="86"/>
      <c r="AA455" s="86"/>
      <c r="AB455" s="86"/>
      <c r="AC455" s="86"/>
      <c r="AD455" s="86"/>
      <c r="AE455" s="86"/>
      <c r="AF455" s="86"/>
      <c r="AG455" s="86"/>
      <c r="AH455" s="85"/>
      <c r="AI455" s="86"/>
      <c r="AJ455" s="83" t="s">
        <v>1147</v>
      </c>
      <c r="AK455" s="75"/>
      <c r="AL455" s="75"/>
      <c r="AM455" s="75"/>
      <c r="AN455" s="75"/>
      <c r="AO455" s="75"/>
      <c r="AP455" s="75"/>
      <c r="AQ455" s="75"/>
      <c r="AR455" s="75"/>
      <c r="AS455" s="75"/>
      <c r="AV455" s="86"/>
    </row>
    <row r="456" spans="1:48" ht="20" customHeight="1" thickTop="1" thickBot="1">
      <c r="A456" s="75"/>
      <c r="B456" s="76"/>
      <c r="C456" s="76"/>
      <c r="D456" s="76"/>
      <c r="E456" s="76"/>
      <c r="F456" s="76"/>
      <c r="G456" s="76"/>
      <c r="H456" s="76"/>
      <c r="I456" s="518" t="str">
        <f>IF(L456="※リストから選択して下さい","【※選択】","【入力済】")</f>
        <v>【※選択】</v>
      </c>
      <c r="J456" s="518"/>
      <c r="K456" s="518"/>
      <c r="L456" s="744" t="s">
        <v>9</v>
      </c>
      <c r="M456" s="745"/>
      <c r="N456" s="745"/>
      <c r="O456" s="745"/>
      <c r="P456" s="745"/>
      <c r="Q456" s="745"/>
      <c r="R456" s="234" t="s">
        <v>258</v>
      </c>
      <c r="S456" s="84" t="s">
        <v>187</v>
      </c>
      <c r="T456" s="471" t="s">
        <v>1121</v>
      </c>
      <c r="U456" s="471"/>
      <c r="V456" s="471"/>
      <c r="W456" s="471"/>
      <c r="X456" s="471"/>
      <c r="Y456" s="471"/>
      <c r="Z456" s="471"/>
      <c r="AA456" s="471"/>
      <c r="AB456" s="471"/>
      <c r="AC456" s="471"/>
      <c r="AD456" s="471"/>
      <c r="AE456" s="471"/>
      <c r="AF456" s="471"/>
      <c r="AG456" s="471"/>
      <c r="AH456" s="471"/>
      <c r="AI456" s="87"/>
      <c r="AJ456" s="349" t="s">
        <v>155</v>
      </c>
      <c r="AK456" s="350"/>
      <c r="AL456" s="350"/>
      <c r="AM456" s="351"/>
      <c r="AN456" s="352" t="s">
        <v>1110</v>
      </c>
      <c r="AO456" s="353"/>
      <c r="AP456" s="354"/>
      <c r="AQ456" s="75"/>
      <c r="AR456" s="75"/>
      <c r="AS456" s="75"/>
    </row>
    <row r="457" spans="1:48" ht="20" customHeight="1" thickTop="1">
      <c r="A457" s="75"/>
      <c r="B457" s="76"/>
      <c r="C457" s="76"/>
      <c r="D457" s="76"/>
      <c r="E457" s="76"/>
      <c r="F457" s="76"/>
      <c r="G457" s="76"/>
      <c r="H457" s="76"/>
      <c r="I457" s="75"/>
      <c r="J457" s="75"/>
      <c r="K457" s="75"/>
      <c r="L457" s="79"/>
      <c r="M457" s="79"/>
      <c r="N457" s="79"/>
      <c r="O457" s="79"/>
      <c r="P457" s="79"/>
      <c r="Q457" s="79"/>
      <c r="R457" s="79"/>
      <c r="S457" s="87"/>
      <c r="T457" s="471"/>
      <c r="U457" s="471"/>
      <c r="V457" s="471"/>
      <c r="W457" s="471"/>
      <c r="X457" s="471"/>
      <c r="Y457" s="471"/>
      <c r="Z457" s="471"/>
      <c r="AA457" s="471"/>
      <c r="AB457" s="471"/>
      <c r="AC457" s="471"/>
      <c r="AD457" s="471"/>
      <c r="AE457" s="471"/>
      <c r="AF457" s="471"/>
      <c r="AG457" s="471"/>
      <c r="AH457" s="471"/>
      <c r="AI457" s="348"/>
      <c r="AJ457" s="85"/>
      <c r="AK457" s="85"/>
      <c r="AL457" s="85"/>
      <c r="AM457" s="85"/>
      <c r="AN457" s="85"/>
      <c r="AO457" s="85"/>
      <c r="AP457" s="77"/>
      <c r="AQ457" s="77"/>
      <c r="AR457" s="77"/>
      <c r="AS457" s="77"/>
    </row>
    <row r="458" spans="1:48" ht="39" customHeight="1">
      <c r="A458" s="75"/>
      <c r="B458" s="76"/>
      <c r="C458" s="76"/>
      <c r="D458" s="76"/>
      <c r="E458" s="76"/>
      <c r="F458" s="76"/>
      <c r="G458" s="76"/>
      <c r="H458" s="76"/>
      <c r="I458" s="75"/>
      <c r="J458" s="75"/>
      <c r="K458" s="75"/>
      <c r="L458" s="79"/>
      <c r="M458" s="79"/>
      <c r="N458" s="79"/>
      <c r="O458" s="79"/>
      <c r="P458" s="79"/>
      <c r="Q458" s="79"/>
      <c r="R458" s="79"/>
      <c r="S458" s="87"/>
      <c r="T458" s="471"/>
      <c r="U458" s="471"/>
      <c r="V458" s="471"/>
      <c r="W458" s="471"/>
      <c r="X458" s="471"/>
      <c r="Y458" s="471"/>
      <c r="Z458" s="471"/>
      <c r="AA458" s="471"/>
      <c r="AB458" s="471"/>
      <c r="AC458" s="471"/>
      <c r="AD458" s="471"/>
      <c r="AE458" s="471"/>
      <c r="AF458" s="471"/>
      <c r="AG458" s="471"/>
      <c r="AH458" s="471"/>
      <c r="AI458" s="85"/>
      <c r="AJ458" s="85"/>
      <c r="AK458" s="85"/>
      <c r="AL458" s="85"/>
      <c r="AM458" s="85"/>
      <c r="AN458" s="85"/>
      <c r="AO458" s="85"/>
      <c r="AP458" s="77"/>
      <c r="AQ458" s="77"/>
      <c r="AR458" s="77"/>
      <c r="AS458" s="77"/>
    </row>
    <row r="459" spans="1:48" ht="20" hidden="1" customHeight="1" thickBot="1">
      <c r="A459" s="75"/>
      <c r="B459" s="76" t="s">
        <v>965</v>
      </c>
      <c r="C459" s="76"/>
      <c r="D459" s="76"/>
      <c r="E459" s="76"/>
      <c r="F459" s="76"/>
      <c r="G459" s="76"/>
      <c r="H459" s="76"/>
      <c r="I459" s="75"/>
      <c r="J459" s="75"/>
      <c r="K459" s="75"/>
      <c r="L459" s="75"/>
      <c r="M459" s="75"/>
      <c r="N459" s="75"/>
      <c r="O459" s="75"/>
      <c r="P459" s="75"/>
      <c r="Q459" s="75"/>
      <c r="R459" s="75"/>
      <c r="S459" s="78"/>
      <c r="T459" s="78"/>
      <c r="U459" s="78"/>
      <c r="V459" s="78"/>
      <c r="W459" s="78"/>
      <c r="X459" s="78"/>
      <c r="Y459" s="78"/>
      <c r="Z459" s="78"/>
      <c r="AA459" s="78"/>
      <c r="AB459" s="78"/>
      <c r="AC459" s="78"/>
      <c r="AD459" s="78"/>
      <c r="AE459" s="78"/>
      <c r="AF459" s="78"/>
      <c r="AG459" s="78"/>
      <c r="AH459" s="78"/>
      <c r="AI459" s="78"/>
      <c r="AJ459" s="78"/>
      <c r="AK459" s="78"/>
      <c r="AL459" s="78"/>
      <c r="AM459" s="78"/>
      <c r="AN459" s="78"/>
      <c r="AO459" s="78"/>
      <c r="AP459" s="78"/>
      <c r="AQ459" s="78"/>
      <c r="AR459" s="75"/>
      <c r="AS459" s="75"/>
    </row>
    <row r="460" spans="1:48" ht="20" hidden="1" customHeight="1" thickTop="1" thickBot="1">
      <c r="A460" s="75"/>
      <c r="B460" s="76"/>
      <c r="C460" s="256" t="s">
        <v>189</v>
      </c>
      <c r="D460" s="256"/>
      <c r="E460" s="256"/>
      <c r="F460" s="256"/>
      <c r="G460" s="256"/>
      <c r="H460" s="256"/>
      <c r="I460" s="75"/>
      <c r="J460" s="75"/>
      <c r="K460" s="518" t="str">
        <f>IF(N460="※リストから選択して下さい","【※選択】","【入力済】")</f>
        <v>【※選択】</v>
      </c>
      <c r="L460" s="518"/>
      <c r="M460" s="518"/>
      <c r="N460" s="531" t="s">
        <v>9</v>
      </c>
      <c r="O460" s="532"/>
      <c r="P460" s="532"/>
      <c r="Q460" s="532"/>
      <c r="R460" s="532"/>
      <c r="S460" s="532"/>
      <c r="T460" s="533"/>
      <c r="U460" s="78"/>
      <c r="V460" s="78"/>
      <c r="W460" s="78"/>
      <c r="X460" s="78"/>
      <c r="Y460" s="78"/>
      <c r="Z460" s="78"/>
      <c r="AA460" s="78"/>
      <c r="AB460" s="78"/>
      <c r="AC460" s="78"/>
      <c r="AD460" s="78"/>
      <c r="AE460" s="78"/>
      <c r="AF460" s="78"/>
      <c r="AG460" s="78"/>
      <c r="AH460" s="78"/>
      <c r="AI460" s="78"/>
      <c r="AJ460" s="78"/>
      <c r="AK460" s="78"/>
      <c r="AL460" s="78"/>
      <c r="AM460" s="78"/>
      <c r="AN460" s="78"/>
      <c r="AO460" s="78"/>
      <c r="AP460" s="78"/>
      <c r="AQ460" s="78"/>
      <c r="AR460" s="75"/>
      <c r="AS460" s="75"/>
      <c r="AT460" s="54"/>
    </row>
    <row r="461" spans="1:48" ht="32" hidden="1" customHeight="1" thickTop="1" thickBot="1">
      <c r="A461" s="75"/>
      <c r="B461" s="76"/>
      <c r="C461" s="256" t="s">
        <v>190</v>
      </c>
      <c r="D461" s="256"/>
      <c r="E461" s="256"/>
      <c r="F461" s="256"/>
      <c r="G461" s="256"/>
      <c r="H461" s="256"/>
      <c r="I461" s="75"/>
      <c r="J461" s="75"/>
      <c r="K461" s="518" t="str">
        <f>IF(N461="※リストから選択して下さい","【※選択】","【入力済】")</f>
        <v>【※選択】</v>
      </c>
      <c r="L461" s="518"/>
      <c r="M461" s="518"/>
      <c r="N461" s="531" t="s">
        <v>9</v>
      </c>
      <c r="O461" s="532"/>
      <c r="P461" s="532"/>
      <c r="Q461" s="532"/>
      <c r="R461" s="532"/>
      <c r="S461" s="532"/>
      <c r="T461" s="533"/>
      <c r="U461" s="534"/>
      <c r="V461" s="535"/>
      <c r="W461" s="535"/>
      <c r="X461" s="78"/>
      <c r="Y461" s="78"/>
      <c r="Z461" s="78"/>
      <c r="AA461" s="78"/>
      <c r="AB461" s="78"/>
      <c r="AC461" s="78"/>
      <c r="AD461" s="78"/>
      <c r="AE461" s="78"/>
      <c r="AF461" s="271"/>
      <c r="AG461" s="78"/>
      <c r="AH461" s="78"/>
      <c r="AI461" s="78"/>
      <c r="AJ461" s="78"/>
      <c r="AK461" s="78"/>
      <c r="AL461" s="78"/>
      <c r="AM461" s="78"/>
      <c r="AN461" s="78"/>
      <c r="AO461" s="78"/>
      <c r="AP461" s="78"/>
      <c r="AQ461" s="78"/>
      <c r="AR461" s="75"/>
      <c r="AS461" s="75"/>
      <c r="AT461" s="54"/>
    </row>
    <row r="462" spans="1:48" ht="20" hidden="1" customHeight="1" thickTop="1" thickBot="1">
      <c r="A462" s="75"/>
      <c r="B462" s="76"/>
      <c r="C462" s="76"/>
      <c r="D462" s="76"/>
      <c r="E462" s="76"/>
      <c r="F462" s="76"/>
      <c r="G462" s="76"/>
      <c r="H462" s="76"/>
      <c r="I462" s="75"/>
      <c r="J462" s="75"/>
      <c r="K462" s="75"/>
      <c r="L462" s="75"/>
      <c r="M462" s="75"/>
      <c r="N462" s="75"/>
      <c r="O462" s="75"/>
      <c r="P462" s="75"/>
      <c r="Q462" s="75"/>
      <c r="R462" s="75"/>
      <c r="S462" s="78"/>
      <c r="T462" s="78"/>
      <c r="U462" s="78"/>
      <c r="V462" s="78"/>
      <c r="W462" s="78"/>
      <c r="X462" s="78"/>
      <c r="Y462" s="78"/>
      <c r="Z462" s="78"/>
      <c r="AA462" s="78"/>
      <c r="AB462" s="78"/>
      <c r="AC462" s="78"/>
      <c r="AD462" s="78"/>
      <c r="AE462" s="78"/>
      <c r="AF462" s="78"/>
      <c r="AG462" s="78"/>
      <c r="AH462" s="78"/>
      <c r="AI462" s="78"/>
      <c r="AJ462" s="78"/>
      <c r="AK462" s="78"/>
      <c r="AL462" s="78"/>
      <c r="AM462" s="78"/>
      <c r="AN462" s="78"/>
      <c r="AO462" s="78"/>
      <c r="AP462" s="78"/>
      <c r="AQ462" s="78"/>
      <c r="AR462" s="75"/>
      <c r="AS462" s="75"/>
      <c r="AT462" s="54"/>
    </row>
    <row r="463" spans="1:48" ht="20" hidden="1" customHeight="1" thickTop="1" thickBot="1">
      <c r="A463" s="75"/>
      <c r="B463" s="76" t="s">
        <v>1080</v>
      </c>
      <c r="C463" s="76"/>
      <c r="D463" s="76"/>
      <c r="E463" s="76"/>
      <c r="F463" s="76"/>
      <c r="G463" s="76"/>
      <c r="H463" s="76"/>
      <c r="I463" s="518" t="str">
        <f>IF(L463="※リストから選択して下さい","【※選択】","【入力済】")</f>
        <v>【※選択】</v>
      </c>
      <c r="J463" s="518"/>
      <c r="K463" s="518"/>
      <c r="L463" s="526" t="s">
        <v>9</v>
      </c>
      <c r="M463" s="527"/>
      <c r="N463" s="527"/>
      <c r="O463" s="527"/>
      <c r="P463" s="527"/>
      <c r="Q463" s="527"/>
      <c r="R463" s="528"/>
      <c r="S463" s="86"/>
      <c r="T463" s="86"/>
      <c r="U463" s="87"/>
      <c r="V463" s="87"/>
      <c r="W463" s="87"/>
      <c r="X463" s="87"/>
      <c r="Y463" s="87"/>
      <c r="Z463" s="87"/>
      <c r="AA463" s="87"/>
      <c r="AB463" s="87"/>
      <c r="AC463" s="78"/>
      <c r="AD463" s="78"/>
      <c r="AE463" s="78"/>
      <c r="AF463" s="78"/>
      <c r="AG463" s="78"/>
      <c r="AH463" s="78"/>
      <c r="AI463" s="78"/>
      <c r="AJ463" s="78"/>
      <c r="AK463" s="78"/>
      <c r="AL463" s="78"/>
      <c r="AM463" s="78"/>
      <c r="AN463" s="78"/>
      <c r="AO463" s="78"/>
      <c r="AP463" s="78"/>
      <c r="AQ463" s="78"/>
      <c r="AR463" s="75"/>
      <c r="AS463" s="75"/>
      <c r="AT463" s="54"/>
    </row>
    <row r="464" spans="1:48" ht="20" hidden="1" customHeight="1" thickTop="1">
      <c r="A464" s="75"/>
      <c r="B464" s="76"/>
      <c r="C464" s="76"/>
      <c r="D464" s="76"/>
      <c r="E464" s="76"/>
      <c r="F464" s="76"/>
      <c r="G464" s="76"/>
      <c r="H464" s="76"/>
      <c r="I464" s="518" t="str">
        <f>IF(L463="参加",IF(L464="","【※入力】","【入力済】"),"入力不要")</f>
        <v>入力不要</v>
      </c>
      <c r="J464" s="518"/>
      <c r="K464" s="518"/>
      <c r="L464" s="529"/>
      <c r="M464" s="530"/>
      <c r="N464" s="530"/>
      <c r="O464" s="530"/>
      <c r="P464" s="530"/>
      <c r="Q464" s="530"/>
      <c r="R464" s="27" t="s">
        <v>153</v>
      </c>
      <c r="S464" s="88"/>
      <c r="T464" s="86"/>
      <c r="U464" s="87"/>
      <c r="V464" s="87"/>
      <c r="W464" s="87"/>
      <c r="X464" s="87"/>
      <c r="Y464" s="87"/>
      <c r="Z464" s="87"/>
      <c r="AA464" s="87"/>
      <c r="AB464" s="87"/>
      <c r="AC464" s="78"/>
      <c r="AD464" s="78"/>
      <c r="AE464" s="78"/>
      <c r="AF464" s="78"/>
      <c r="AG464" s="78"/>
      <c r="AH464" s="78"/>
      <c r="AI464" s="78"/>
      <c r="AJ464" s="78"/>
      <c r="AK464" s="78"/>
      <c r="AL464" s="78"/>
      <c r="AM464" s="78"/>
      <c r="AN464" s="78"/>
      <c r="AO464" s="78"/>
      <c r="AP464" s="78"/>
      <c r="AQ464" s="78"/>
      <c r="AR464" s="75"/>
      <c r="AS464" s="75"/>
      <c r="AT464" s="54"/>
      <c r="AV464" s="24"/>
    </row>
    <row r="465" spans="1:49" ht="14" hidden="1" customHeight="1">
      <c r="A465" s="75"/>
      <c r="B465" s="188"/>
      <c r="C465" s="188"/>
      <c r="D465" s="188"/>
      <c r="E465" s="188"/>
      <c r="F465" s="188"/>
      <c r="G465" s="188"/>
      <c r="H465" s="188"/>
      <c r="I465" s="258"/>
      <c r="J465" s="258"/>
      <c r="K465" s="258"/>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5"/>
      <c r="AK465" s="75"/>
      <c r="AL465" s="75"/>
      <c r="AM465" s="75"/>
      <c r="AN465" s="75"/>
      <c r="AO465" s="75"/>
      <c r="AP465" s="75"/>
      <c r="AQ465" s="75"/>
      <c r="AR465" s="75"/>
      <c r="AS465" s="75"/>
      <c r="AT465" s="54"/>
      <c r="AV465" s="21"/>
    </row>
    <row r="466" spans="1:49" ht="15">
      <c r="A466" s="75"/>
      <c r="B466" s="76" t="s">
        <v>949</v>
      </c>
      <c r="C466" s="75"/>
      <c r="D466" s="75"/>
      <c r="E466" s="75"/>
      <c r="F466" s="75"/>
      <c r="G466" s="75"/>
      <c r="H466" s="75"/>
      <c r="I466" s="75"/>
      <c r="J466" s="75"/>
      <c r="K466" s="75"/>
      <c r="L466" s="75"/>
      <c r="M466" s="75"/>
      <c r="N466" s="75"/>
      <c r="O466" s="75"/>
      <c r="P466" s="75"/>
      <c r="Q466" s="75"/>
      <c r="R466" s="82" t="s">
        <v>187</v>
      </c>
      <c r="S466" s="93" t="s">
        <v>1148</v>
      </c>
      <c r="T466" s="93"/>
      <c r="U466" s="86"/>
      <c r="V466" s="86"/>
      <c r="W466" s="86"/>
      <c r="X466" s="86"/>
      <c r="Y466" s="86"/>
      <c r="Z466" s="86"/>
      <c r="AA466" s="86"/>
      <c r="AB466" s="86"/>
      <c r="AC466" s="89"/>
      <c r="AD466" s="89"/>
      <c r="AE466" s="89"/>
      <c r="AF466" s="89"/>
      <c r="AG466" s="89"/>
      <c r="AH466" s="89"/>
      <c r="AI466" s="89"/>
      <c r="AJ466" s="89"/>
      <c r="AK466" s="89"/>
      <c r="AL466" s="89"/>
      <c r="AM466" s="89"/>
      <c r="AN466" s="89"/>
      <c r="AO466" s="89"/>
      <c r="AP466" s="89"/>
      <c r="AQ466" s="89"/>
      <c r="AR466" s="89"/>
      <c r="AS466" s="80"/>
      <c r="AV466" s="21"/>
    </row>
    <row r="467" spans="1:49" ht="15">
      <c r="A467" s="75"/>
      <c r="B467" s="75" t="s">
        <v>1256</v>
      </c>
      <c r="C467" s="75"/>
      <c r="D467" s="75"/>
      <c r="E467" s="75"/>
      <c r="F467" s="75"/>
      <c r="G467" s="75"/>
      <c r="H467" s="75"/>
      <c r="I467" s="75"/>
      <c r="J467" s="75"/>
      <c r="K467" s="75"/>
      <c r="L467" s="75"/>
      <c r="M467" s="75"/>
      <c r="N467" s="75"/>
      <c r="O467" s="75"/>
      <c r="P467" s="75"/>
      <c r="Q467" s="75"/>
      <c r="R467" s="82" t="s">
        <v>187</v>
      </c>
      <c r="S467" s="93" t="s">
        <v>1257</v>
      </c>
      <c r="T467" s="93"/>
      <c r="U467" s="86"/>
      <c r="V467" s="86"/>
      <c r="W467" s="86"/>
      <c r="X467" s="86"/>
      <c r="Y467" s="86"/>
      <c r="Z467" s="86"/>
      <c r="AA467" s="86"/>
      <c r="AB467" s="86"/>
      <c r="AC467" s="89"/>
      <c r="AD467" s="89"/>
      <c r="AE467" s="89"/>
      <c r="AF467" s="89"/>
      <c r="AG467" s="89"/>
      <c r="AH467" s="89"/>
      <c r="AI467" s="89"/>
      <c r="AJ467" s="89"/>
      <c r="AK467" s="89"/>
      <c r="AL467" s="89"/>
      <c r="AM467" s="89"/>
      <c r="AN467" s="89"/>
      <c r="AO467" s="89"/>
      <c r="AP467" s="89"/>
      <c r="AQ467" s="89"/>
      <c r="AR467" s="89"/>
      <c r="AS467" s="80"/>
      <c r="AT467" s="272"/>
      <c r="AV467" s="21"/>
    </row>
    <row r="468" spans="1:49" ht="15">
      <c r="A468" s="75"/>
      <c r="B468" s="75"/>
      <c r="C468" s="694"/>
      <c r="D468" s="695"/>
      <c r="E468" s="695"/>
      <c r="F468" s="695"/>
      <c r="G468" s="695"/>
      <c r="H468" s="696"/>
      <c r="I468" s="694"/>
      <c r="J468" s="695"/>
      <c r="K468" s="695"/>
      <c r="L468" s="695"/>
      <c r="M468" s="695"/>
      <c r="N468" s="696"/>
      <c r="O468" s="258"/>
      <c r="P468" s="258"/>
      <c r="Q468" s="258"/>
      <c r="R468" s="86"/>
      <c r="S468" s="86" t="s">
        <v>1151</v>
      </c>
      <c r="T468" s="86"/>
      <c r="U468" s="86"/>
      <c r="V468" s="86"/>
      <c r="W468" s="86"/>
      <c r="X468" s="86"/>
      <c r="Y468" s="86"/>
      <c r="Z468" s="86"/>
      <c r="AA468" s="86"/>
      <c r="AB468" s="86"/>
      <c r="AC468" s="89"/>
      <c r="AD468" s="89"/>
      <c r="AE468" s="89"/>
      <c r="AF468" s="89"/>
      <c r="AG468" s="89"/>
      <c r="AH468" s="89"/>
      <c r="AI468" s="89"/>
      <c r="AJ468" s="89"/>
      <c r="AK468" s="89"/>
      <c r="AL468" s="89"/>
      <c r="AM468" s="89"/>
      <c r="AN468" s="89"/>
      <c r="AO468" s="89"/>
      <c r="AP468" s="89"/>
      <c r="AQ468" s="89"/>
      <c r="AR468" s="89"/>
      <c r="AS468" s="80"/>
      <c r="AT468" s="272"/>
      <c r="AV468" s="21"/>
    </row>
    <row r="469" spans="1:49" ht="15">
      <c r="A469" s="75"/>
      <c r="B469" s="75"/>
      <c r="C469" s="697"/>
      <c r="D469" s="698"/>
      <c r="E469" s="698"/>
      <c r="F469" s="698"/>
      <c r="G469" s="698"/>
      <c r="H469" s="699"/>
      <c r="I469" s="697"/>
      <c r="J469" s="698"/>
      <c r="K469" s="698"/>
      <c r="L469" s="698"/>
      <c r="M469" s="698"/>
      <c r="N469" s="699"/>
      <c r="O469" s="258"/>
      <c r="P469" s="258"/>
      <c r="Q469" s="258"/>
      <c r="R469" s="82" t="s">
        <v>187</v>
      </c>
      <c r="S469" s="93" t="s">
        <v>1149</v>
      </c>
      <c r="T469" s="93"/>
      <c r="U469" s="86"/>
      <c r="V469" s="86"/>
      <c r="W469" s="86"/>
      <c r="X469" s="86"/>
      <c r="Y469" s="86"/>
      <c r="Z469" s="86"/>
      <c r="AA469" s="86"/>
      <c r="AB469" s="86"/>
      <c r="AC469" s="89"/>
      <c r="AD469" s="89"/>
      <c r="AE469" s="89"/>
      <c r="AF469" s="89"/>
      <c r="AG469" s="89"/>
      <c r="AH469" s="89"/>
      <c r="AI469" s="89"/>
      <c r="AJ469" s="89"/>
      <c r="AK469" s="89"/>
      <c r="AL469" s="89"/>
      <c r="AM469" s="89"/>
      <c r="AN469" s="89"/>
      <c r="AO469" s="89"/>
      <c r="AP469" s="89"/>
      <c r="AQ469" s="89"/>
      <c r="AR469" s="89"/>
      <c r="AS469" s="80"/>
      <c r="AT469" s="272"/>
      <c r="AV469" s="22"/>
    </row>
    <row r="470" spans="1:49" ht="15">
      <c r="A470" s="75"/>
      <c r="B470" s="75"/>
      <c r="C470" s="478"/>
      <c r="D470" s="478"/>
      <c r="E470" s="478"/>
      <c r="F470" s="478"/>
      <c r="G470" s="478"/>
      <c r="H470" s="478"/>
      <c r="I470" s="478"/>
      <c r="J470" s="478"/>
      <c r="K470" s="478"/>
      <c r="L470" s="478"/>
      <c r="M470" s="478"/>
      <c r="N470" s="478"/>
      <c r="O470" s="75"/>
      <c r="P470" s="258"/>
      <c r="Q470" s="258"/>
      <c r="R470" s="90"/>
      <c r="S470" s="93" t="s">
        <v>1152</v>
      </c>
      <c r="T470" s="93"/>
      <c r="U470" s="90"/>
      <c r="V470" s="90"/>
      <c r="W470" s="90"/>
      <c r="X470" s="86"/>
      <c r="Y470" s="86"/>
      <c r="Z470" s="86"/>
      <c r="AA470" s="86"/>
      <c r="AB470" s="86"/>
      <c r="AC470" s="89"/>
      <c r="AD470" s="89"/>
      <c r="AE470" s="89"/>
      <c r="AF470" s="89"/>
      <c r="AG470" s="89"/>
      <c r="AH470" s="89"/>
      <c r="AI470" s="89"/>
      <c r="AJ470" s="89"/>
      <c r="AK470" s="89"/>
      <c r="AL470" s="89"/>
      <c r="AM470" s="89"/>
      <c r="AN470" s="89"/>
      <c r="AO470" s="89"/>
      <c r="AP470" s="89"/>
      <c r="AQ470" s="89"/>
      <c r="AR470" s="89"/>
      <c r="AS470" s="80"/>
      <c r="AT470" s="272"/>
      <c r="AV470" s="22"/>
    </row>
    <row r="471" spans="1:49" ht="15">
      <c r="A471" s="75"/>
      <c r="B471" s="75"/>
      <c r="C471" s="479"/>
      <c r="D471" s="479"/>
      <c r="E471" s="479"/>
      <c r="F471" s="479"/>
      <c r="G471" s="479"/>
      <c r="H471" s="479"/>
      <c r="I471" s="479"/>
      <c r="J471" s="479"/>
      <c r="K471" s="479"/>
      <c r="L471" s="479"/>
      <c r="M471" s="479"/>
      <c r="N471" s="479"/>
      <c r="O471" s="75"/>
      <c r="P471" s="258"/>
      <c r="Q471" s="258"/>
      <c r="R471" s="82" t="s">
        <v>187</v>
      </c>
      <c r="S471" s="93" t="s">
        <v>1150</v>
      </c>
      <c r="T471" s="93"/>
      <c r="U471" s="90"/>
      <c r="V471" s="90"/>
      <c r="W471" s="90"/>
      <c r="X471" s="86"/>
      <c r="Y471" s="86"/>
      <c r="Z471" s="86"/>
      <c r="AA471" s="86"/>
      <c r="AB471" s="86"/>
      <c r="AC471" s="89"/>
      <c r="AD471" s="89"/>
      <c r="AE471" s="89"/>
      <c r="AF471" s="89"/>
      <c r="AG471" s="89"/>
      <c r="AH471" s="89"/>
      <c r="AI471" s="89"/>
      <c r="AJ471" s="89"/>
      <c r="AK471" s="89"/>
      <c r="AL471" s="89"/>
      <c r="AM471" s="89"/>
      <c r="AN471" s="89"/>
      <c r="AO471" s="89"/>
      <c r="AP471" s="89"/>
      <c r="AQ471" s="89"/>
      <c r="AR471" s="89"/>
      <c r="AS471" s="80"/>
      <c r="AT471" s="272"/>
    </row>
    <row r="472" spans="1:49" ht="10.25" customHeight="1">
      <c r="A472" s="75"/>
      <c r="B472" s="75"/>
      <c r="C472" s="258"/>
      <c r="D472" s="258"/>
      <c r="E472" s="258"/>
      <c r="F472" s="258"/>
      <c r="G472" s="258"/>
      <c r="H472" s="258"/>
      <c r="I472" s="258"/>
      <c r="J472" s="258"/>
      <c r="K472" s="258"/>
      <c r="L472" s="258"/>
      <c r="M472" s="258"/>
      <c r="N472" s="258"/>
      <c r="O472" s="258"/>
      <c r="P472" s="258"/>
      <c r="Q472" s="258"/>
      <c r="R472" s="258"/>
      <c r="S472" s="258"/>
      <c r="T472" s="258"/>
      <c r="U472" s="258"/>
      <c r="V472" s="258"/>
      <c r="W472" s="258"/>
      <c r="X472" s="81"/>
      <c r="Y472" s="75"/>
      <c r="Z472" s="75"/>
      <c r="AA472" s="75"/>
      <c r="AB472" s="75"/>
      <c r="AC472" s="75"/>
      <c r="AD472" s="75"/>
      <c r="AE472" s="75"/>
      <c r="AF472" s="75"/>
      <c r="AG472" s="75"/>
      <c r="AH472" s="75"/>
      <c r="AI472" s="75"/>
      <c r="AJ472" s="75"/>
      <c r="AK472" s="75"/>
      <c r="AL472" s="75"/>
      <c r="AM472" s="75"/>
      <c r="AN472" s="75"/>
      <c r="AO472" s="75"/>
      <c r="AP472" s="75"/>
      <c r="AQ472" s="75"/>
      <c r="AR472" s="75"/>
      <c r="AS472" s="75"/>
    </row>
    <row r="473" spans="1:49" ht="10.25" customHeight="1">
      <c r="A473" s="75"/>
      <c r="B473" s="75"/>
      <c r="C473" s="75"/>
      <c r="D473" s="91"/>
      <c r="E473" s="91"/>
      <c r="F473" s="91"/>
      <c r="G473" s="91"/>
      <c r="H473" s="91"/>
      <c r="I473" s="91"/>
      <c r="J473" s="91"/>
      <c r="K473" s="91"/>
      <c r="L473" s="91"/>
      <c r="M473" s="91"/>
      <c r="N473" s="91"/>
      <c r="O473" s="91"/>
      <c r="P473" s="91"/>
      <c r="Q473" s="91"/>
      <c r="R473" s="91"/>
      <c r="S473" s="91"/>
      <c r="T473" s="91"/>
      <c r="U473" s="91"/>
      <c r="V473" s="91"/>
      <c r="W473" s="91"/>
      <c r="X473" s="91"/>
      <c r="Y473" s="91"/>
      <c r="Z473" s="91"/>
      <c r="AA473" s="91"/>
      <c r="AB473" s="91"/>
      <c r="AC473" s="91"/>
      <c r="AD473" s="91"/>
      <c r="AE473" s="91"/>
      <c r="AF473" s="75"/>
      <c r="AG473" s="75"/>
      <c r="AH473" s="75"/>
      <c r="AI473" s="75"/>
      <c r="AJ473" s="75"/>
      <c r="AK473" s="75"/>
      <c r="AL473" s="75"/>
      <c r="AM473" s="75"/>
      <c r="AN473" s="75"/>
      <c r="AO473" s="75"/>
      <c r="AP473" s="75"/>
      <c r="AQ473" s="75"/>
      <c r="AR473" s="75"/>
      <c r="AS473" s="75"/>
    </row>
    <row r="474" spans="1:49" ht="15" customHeight="1">
      <c r="A474" s="75"/>
      <c r="B474" s="86"/>
      <c r="C474" s="93" t="s">
        <v>948</v>
      </c>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92"/>
      <c r="AB474" s="92"/>
      <c r="AC474" s="92"/>
      <c r="AD474" s="92"/>
      <c r="AE474" s="92"/>
      <c r="AF474" s="86"/>
      <c r="AG474" s="86"/>
      <c r="AH474" s="86"/>
      <c r="AI474" s="86"/>
      <c r="AJ474" s="86"/>
      <c r="AK474" s="86"/>
      <c r="AL474" s="86"/>
      <c r="AM474" s="75"/>
      <c r="AN474" s="75"/>
      <c r="AO474" s="75"/>
      <c r="AP474" s="75"/>
      <c r="AQ474" s="75"/>
      <c r="AR474" s="75"/>
      <c r="AS474" s="75"/>
    </row>
    <row r="475" spans="1:49" ht="15" customHeight="1">
      <c r="A475" s="75"/>
      <c r="B475" s="86"/>
      <c r="C475" s="93" t="s">
        <v>1122</v>
      </c>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92"/>
      <c r="AB475" s="92"/>
      <c r="AC475" s="92"/>
      <c r="AD475" s="92"/>
      <c r="AE475" s="92"/>
      <c r="AF475" s="86"/>
      <c r="AG475" s="86"/>
      <c r="AH475" s="86"/>
      <c r="AI475" s="86"/>
      <c r="AJ475" s="86"/>
      <c r="AK475" s="86"/>
      <c r="AL475" s="86"/>
      <c r="AM475" s="75"/>
      <c r="AN475" s="75"/>
      <c r="AO475" s="81"/>
      <c r="AP475" s="75"/>
      <c r="AQ475" s="75"/>
      <c r="AR475" s="75"/>
      <c r="AS475" s="75"/>
    </row>
    <row r="476" spans="1:49" ht="15" customHeight="1">
      <c r="A476" s="75"/>
      <c r="B476" s="86"/>
      <c r="C476" s="93" t="s">
        <v>1123</v>
      </c>
      <c r="D476" s="92"/>
      <c r="E476" s="92"/>
      <c r="F476" s="92"/>
      <c r="G476" s="92"/>
      <c r="H476" s="92"/>
      <c r="I476" s="92"/>
      <c r="J476" s="92"/>
      <c r="K476" s="92"/>
      <c r="L476" s="92"/>
      <c r="M476" s="92"/>
      <c r="N476" s="92"/>
      <c r="O476" s="92"/>
      <c r="P476" s="92"/>
      <c r="Q476" s="92"/>
      <c r="R476" s="92"/>
      <c r="S476" s="92"/>
      <c r="T476" s="92"/>
      <c r="U476" s="92"/>
      <c r="V476" s="92"/>
      <c r="W476" s="92"/>
      <c r="X476" s="86"/>
      <c r="Y476" s="92"/>
      <c r="Z476" s="92"/>
      <c r="AA476" s="92"/>
      <c r="AB476" s="92"/>
      <c r="AC476" s="92"/>
      <c r="AD476" s="92"/>
      <c r="AE476" s="92"/>
      <c r="AF476" s="86"/>
      <c r="AG476" s="86"/>
      <c r="AH476" s="86"/>
      <c r="AI476" s="86"/>
      <c r="AJ476" s="86"/>
      <c r="AK476" s="86"/>
      <c r="AL476" s="86"/>
      <c r="AM476" s="75"/>
      <c r="AN476" s="75"/>
      <c r="AO476" s="81"/>
      <c r="AP476" s="75"/>
      <c r="AQ476" s="75"/>
      <c r="AR476" s="75"/>
      <c r="AS476" s="75"/>
    </row>
    <row r="477" spans="1:49" ht="15" customHeight="1">
      <c r="A477" s="75"/>
      <c r="B477" s="86"/>
      <c r="C477" s="93" t="s">
        <v>1124</v>
      </c>
      <c r="D477" s="92"/>
      <c r="E477" s="92"/>
      <c r="F477" s="92"/>
      <c r="G477" s="92"/>
      <c r="H477" s="92"/>
      <c r="I477" s="92"/>
      <c r="J477" s="92"/>
      <c r="K477" s="92"/>
      <c r="L477" s="92"/>
      <c r="M477" s="92"/>
      <c r="N477" s="92"/>
      <c r="O477" s="92"/>
      <c r="P477" s="92"/>
      <c r="Q477" s="92"/>
      <c r="R477" s="92"/>
      <c r="S477" s="92"/>
      <c r="T477" s="92"/>
      <c r="U477" s="92"/>
      <c r="V477" s="92"/>
      <c r="W477" s="92"/>
      <c r="X477" s="93"/>
      <c r="Y477" s="92"/>
      <c r="Z477" s="92"/>
      <c r="AA477" s="92"/>
      <c r="AB477" s="92"/>
      <c r="AC477" s="92"/>
      <c r="AD477" s="92"/>
      <c r="AE477" s="92"/>
      <c r="AF477" s="86"/>
      <c r="AG477" s="86"/>
      <c r="AH477" s="86"/>
      <c r="AI477" s="86"/>
      <c r="AJ477" s="86"/>
      <c r="AK477" s="86"/>
      <c r="AL477" s="86"/>
      <c r="AM477" s="75"/>
      <c r="AN477" s="75"/>
      <c r="AO477" s="81"/>
      <c r="AP477" s="75"/>
      <c r="AQ477" s="75"/>
      <c r="AR477" s="75"/>
      <c r="AS477" s="75"/>
    </row>
    <row r="478" spans="1:49" ht="15" customHeight="1">
      <c r="A478" s="75"/>
      <c r="B478" s="86"/>
      <c r="C478" s="93"/>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86"/>
      <c r="AI478" s="86"/>
      <c r="AJ478" s="86"/>
      <c r="AK478" s="86"/>
      <c r="AL478" s="86"/>
      <c r="AM478" s="75"/>
      <c r="AN478" s="75"/>
      <c r="AO478" s="81"/>
      <c r="AP478" s="75"/>
      <c r="AQ478" s="75"/>
      <c r="AR478" s="75"/>
      <c r="AS478" s="75"/>
      <c r="AU478" s="54"/>
      <c r="AV478" s="22"/>
    </row>
    <row r="479" spans="1:49" ht="15" customHeight="1">
      <c r="A479" s="75"/>
      <c r="B479" s="188" t="s">
        <v>1153</v>
      </c>
      <c r="C479" s="273"/>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5"/>
      <c r="AK479" s="75"/>
      <c r="AL479" s="75"/>
      <c r="AM479" s="75"/>
      <c r="AN479" s="75"/>
      <c r="AO479" s="274"/>
      <c r="AP479" s="75"/>
      <c r="AQ479" s="75"/>
      <c r="AR479" s="75"/>
      <c r="AS479" s="75"/>
      <c r="AU479" s="54"/>
    </row>
    <row r="480" spans="1:49">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5"/>
      <c r="AK480" s="75"/>
      <c r="AL480" s="75"/>
      <c r="AM480" s="75"/>
      <c r="AN480" s="75"/>
      <c r="AO480" s="75"/>
      <c r="AP480" s="75"/>
      <c r="AQ480" s="75"/>
      <c r="AR480" s="75"/>
      <c r="AS480" s="75"/>
      <c r="AW480" s="23"/>
    </row>
    <row r="481" spans="1:49" ht="20" customHeight="1">
      <c r="A481" s="75"/>
      <c r="B481" s="75"/>
      <c r="C481" s="75"/>
      <c r="D481" s="75" t="s">
        <v>966</v>
      </c>
      <c r="E481" s="691" t="s">
        <v>926</v>
      </c>
      <c r="F481" s="692"/>
      <c r="G481" s="692"/>
      <c r="H481" s="692"/>
      <c r="I481" s="693"/>
      <c r="J481" s="691" t="s">
        <v>1154</v>
      </c>
      <c r="K481" s="692"/>
      <c r="L481" s="693"/>
      <c r="M481" s="356" t="s">
        <v>1111</v>
      </c>
      <c r="N481" s="357"/>
      <c r="O481" s="357"/>
      <c r="P481" s="355"/>
      <c r="Q481" s="75"/>
      <c r="R481" s="75"/>
      <c r="S481" s="75"/>
      <c r="T481" s="75"/>
      <c r="U481" s="75"/>
      <c r="V481" s="75"/>
      <c r="W481" s="75"/>
      <c r="X481" s="75"/>
      <c r="Y481" s="75"/>
      <c r="Z481" s="75"/>
      <c r="AA481" s="75"/>
      <c r="AB481" s="75"/>
      <c r="AC481" s="75"/>
      <c r="AD481" s="75"/>
      <c r="AE481" s="75"/>
      <c r="AF481" s="75"/>
      <c r="AG481" s="75"/>
      <c r="AH481" s="75"/>
      <c r="AI481" s="75"/>
      <c r="AJ481" s="75"/>
      <c r="AK481" s="75"/>
      <c r="AL481" s="75"/>
      <c r="AM481" s="75"/>
      <c r="AN481" s="75"/>
      <c r="AO481" s="75"/>
      <c r="AP481" s="75"/>
      <c r="AQ481" s="75"/>
      <c r="AR481" s="75"/>
      <c r="AS481" s="75"/>
      <c r="AU481" s="275"/>
      <c r="AV481" s="26"/>
      <c r="AW481" s="23"/>
    </row>
    <row r="482" spans="1:49" ht="20" customHeight="1">
      <c r="A482" s="75"/>
      <c r="B482" s="75"/>
      <c r="C482" s="75"/>
      <c r="D482" s="75"/>
      <c r="E482" s="378" t="s">
        <v>1169</v>
      </c>
      <c r="F482" s="378"/>
      <c r="G482" s="378"/>
      <c r="H482" s="378"/>
      <c r="I482" s="379"/>
      <c r="J482" s="700"/>
      <c r="K482" s="701"/>
      <c r="L482" s="377" t="s">
        <v>192</v>
      </c>
      <c r="M482" s="358">
        <f>J482*2000</f>
        <v>0</v>
      </c>
      <c r="N482" s="357"/>
      <c r="O482" s="357" t="s">
        <v>1112</v>
      </c>
      <c r="P482" s="355"/>
      <c r="Q482" s="75"/>
      <c r="R482" s="75"/>
      <c r="S482" s="75"/>
      <c r="T482" s="75"/>
      <c r="U482" s="75"/>
      <c r="V482" s="75"/>
      <c r="W482" s="75"/>
      <c r="X482" s="75"/>
      <c r="Y482" s="75"/>
      <c r="Z482" s="75"/>
      <c r="AA482" s="75"/>
      <c r="AB482" s="75"/>
      <c r="AC482" s="75"/>
      <c r="AD482" s="75"/>
      <c r="AE482" s="75"/>
      <c r="AF482" s="75"/>
      <c r="AG482" s="75"/>
      <c r="AH482" s="75"/>
      <c r="AI482" s="75"/>
      <c r="AJ482" s="75"/>
      <c r="AK482" s="75"/>
      <c r="AL482" s="75"/>
      <c r="AM482" s="75"/>
      <c r="AN482" s="75"/>
      <c r="AO482" s="75"/>
      <c r="AP482" s="75"/>
      <c r="AQ482" s="75"/>
      <c r="AR482" s="75"/>
      <c r="AS482" s="75"/>
      <c r="AU482" s="275"/>
    </row>
    <row r="483" spans="1:49" ht="20" customHeight="1">
      <c r="A483" s="75"/>
      <c r="B483" s="75"/>
      <c r="C483" s="75"/>
      <c r="D483" s="75"/>
      <c r="E483" s="378" t="s">
        <v>1170</v>
      </c>
      <c r="F483" s="378"/>
      <c r="G483" s="378"/>
      <c r="H483" s="378"/>
      <c r="I483" s="379"/>
      <c r="J483" s="519"/>
      <c r="K483" s="520"/>
      <c r="L483" s="380" t="s">
        <v>192</v>
      </c>
      <c r="M483" s="358">
        <f>J483*2000</f>
        <v>0</v>
      </c>
      <c r="N483" s="359"/>
      <c r="O483" s="357" t="s">
        <v>1112</v>
      </c>
      <c r="P483" s="355"/>
      <c r="Q483" s="75"/>
      <c r="R483" s="75"/>
      <c r="S483" s="75"/>
      <c r="T483" s="75"/>
      <c r="U483" s="75"/>
      <c r="V483" s="75"/>
      <c r="W483" s="75"/>
      <c r="X483" s="75"/>
      <c r="Y483" s="75"/>
      <c r="Z483" s="75"/>
      <c r="AA483" s="75"/>
      <c r="AB483" s="75"/>
      <c r="AC483" s="75"/>
      <c r="AD483" s="75"/>
      <c r="AE483" s="75"/>
      <c r="AF483" s="75"/>
      <c r="AG483" s="75"/>
      <c r="AH483" s="75"/>
      <c r="AI483" s="75"/>
      <c r="AJ483" s="75"/>
      <c r="AK483" s="75"/>
      <c r="AL483" s="75"/>
      <c r="AM483" s="75"/>
      <c r="AN483" s="75"/>
      <c r="AO483" s="75"/>
      <c r="AP483" s="75"/>
      <c r="AQ483" s="75"/>
      <c r="AR483" s="75"/>
      <c r="AS483" s="75"/>
      <c r="AU483" s="275"/>
      <c r="AV483" s="20"/>
    </row>
    <row r="484" spans="1:49" ht="20" customHeight="1">
      <c r="A484" s="75"/>
      <c r="B484" s="75"/>
      <c r="C484" s="75"/>
      <c r="D484" s="75"/>
      <c r="E484" s="378" t="s">
        <v>1171</v>
      </c>
      <c r="F484" s="378"/>
      <c r="G484" s="378"/>
      <c r="H484" s="378"/>
      <c r="I484" s="379"/>
      <c r="J484" s="519"/>
      <c r="K484" s="520"/>
      <c r="L484" s="380" t="s">
        <v>192</v>
      </c>
      <c r="M484" s="358"/>
      <c r="N484" s="359"/>
      <c r="O484" s="357"/>
      <c r="P484" s="355"/>
      <c r="Q484" s="75"/>
      <c r="R484" s="75"/>
      <c r="S484" s="75"/>
      <c r="T484" s="75"/>
      <c r="U484" s="75"/>
      <c r="V484" s="75"/>
      <c r="W484" s="75"/>
      <c r="X484" s="75"/>
      <c r="Y484" s="75"/>
      <c r="Z484" s="75"/>
      <c r="AA484" s="75"/>
      <c r="AB484" s="75"/>
      <c r="AC484" s="75"/>
      <c r="AD484" s="75"/>
      <c r="AE484" s="75"/>
      <c r="AF484" s="75"/>
      <c r="AG484" s="75"/>
      <c r="AH484" s="75"/>
      <c r="AI484" s="75"/>
      <c r="AJ484" s="75"/>
      <c r="AK484" s="75"/>
      <c r="AL484" s="75"/>
      <c r="AM484" s="75"/>
      <c r="AN484" s="75"/>
      <c r="AO484" s="75"/>
      <c r="AP484" s="75"/>
      <c r="AQ484" s="75"/>
      <c r="AR484" s="75"/>
      <c r="AS484" s="75"/>
      <c r="AU484" s="275"/>
      <c r="AV484" s="20"/>
    </row>
    <row r="485" spans="1:49" ht="20" customHeight="1">
      <c r="A485" s="75"/>
      <c r="B485" s="75"/>
      <c r="C485" s="75"/>
      <c r="D485" s="75"/>
      <c r="E485" s="378" t="s">
        <v>1172</v>
      </c>
      <c r="F485" s="378"/>
      <c r="G485" s="378"/>
      <c r="H485" s="378"/>
      <c r="I485" s="379"/>
      <c r="J485" s="519"/>
      <c r="K485" s="520"/>
      <c r="L485" s="380" t="s">
        <v>192</v>
      </c>
      <c r="M485" s="358"/>
      <c r="N485" s="359"/>
      <c r="O485" s="357"/>
      <c r="P485" s="355"/>
      <c r="Q485" s="75"/>
      <c r="R485" s="75"/>
      <c r="S485" s="75"/>
      <c r="T485" s="75"/>
      <c r="U485" s="75"/>
      <c r="V485" s="75"/>
      <c r="W485" s="75"/>
      <c r="X485" s="75"/>
      <c r="Y485" s="75"/>
      <c r="Z485" s="75"/>
      <c r="AA485" s="75"/>
      <c r="AB485" s="75"/>
      <c r="AC485" s="75"/>
      <c r="AD485" s="75"/>
      <c r="AE485" s="75"/>
      <c r="AF485" s="75"/>
      <c r="AG485" s="75"/>
      <c r="AH485" s="75"/>
      <c r="AI485" s="75"/>
      <c r="AJ485" s="75"/>
      <c r="AK485" s="75"/>
      <c r="AL485" s="75"/>
      <c r="AM485" s="75"/>
      <c r="AN485" s="75"/>
      <c r="AO485" s="75"/>
      <c r="AP485" s="75"/>
      <c r="AQ485" s="75"/>
      <c r="AR485" s="75"/>
      <c r="AS485" s="75"/>
      <c r="AU485" s="275"/>
      <c r="AV485" s="20"/>
    </row>
    <row r="486" spans="1:49" ht="20" customHeight="1">
      <c r="A486" s="75"/>
      <c r="B486" s="75"/>
      <c r="C486" s="75"/>
      <c r="D486" s="75"/>
      <c r="E486" s="378" t="s">
        <v>1173</v>
      </c>
      <c r="F486" s="378"/>
      <c r="G486" s="378"/>
      <c r="H486" s="378"/>
      <c r="I486" s="379"/>
      <c r="J486" s="519"/>
      <c r="K486" s="520"/>
      <c r="L486" s="380" t="s">
        <v>192</v>
      </c>
      <c r="M486" s="358"/>
      <c r="N486" s="359"/>
      <c r="O486" s="357"/>
      <c r="P486" s="355"/>
      <c r="Q486" s="75"/>
      <c r="R486" s="75"/>
      <c r="S486" s="75"/>
      <c r="T486" s="75"/>
      <c r="U486" s="75"/>
      <c r="V486" s="75"/>
      <c r="W486" s="75"/>
      <c r="X486" s="75"/>
      <c r="Y486" s="75"/>
      <c r="Z486" s="75"/>
      <c r="AA486" s="75"/>
      <c r="AB486" s="75"/>
      <c r="AC486" s="75"/>
      <c r="AD486" s="75"/>
      <c r="AE486" s="75"/>
      <c r="AF486" s="75"/>
      <c r="AG486" s="75"/>
      <c r="AH486" s="75"/>
      <c r="AI486" s="75"/>
      <c r="AJ486" s="75"/>
      <c r="AK486" s="75"/>
      <c r="AL486" s="75"/>
      <c r="AM486" s="75"/>
      <c r="AN486" s="75"/>
      <c r="AO486" s="75"/>
      <c r="AP486" s="75"/>
      <c r="AQ486" s="75"/>
      <c r="AR486" s="75"/>
      <c r="AS486" s="75"/>
      <c r="AU486" s="275"/>
      <c r="AV486" s="20"/>
    </row>
    <row r="487" spans="1:49" ht="20" customHeight="1">
      <c r="A487" s="75"/>
      <c r="B487" s="75"/>
      <c r="C487" s="75"/>
      <c r="D487" s="75"/>
      <c r="E487" s="378" t="s">
        <v>1174</v>
      </c>
      <c r="F487" s="378"/>
      <c r="G487" s="378"/>
      <c r="H487" s="378"/>
      <c r="I487" s="379"/>
      <c r="J487" s="519"/>
      <c r="K487" s="520"/>
      <c r="L487" s="380" t="s">
        <v>192</v>
      </c>
      <c r="M487" s="358"/>
      <c r="N487" s="359"/>
      <c r="O487" s="357"/>
      <c r="P487" s="355"/>
      <c r="Q487" s="75"/>
      <c r="R487" s="75"/>
      <c r="S487" s="75"/>
      <c r="T487" s="75"/>
      <c r="U487" s="75"/>
      <c r="V487" s="75"/>
      <c r="W487" s="75"/>
      <c r="X487" s="75"/>
      <c r="Y487" s="75"/>
      <c r="Z487" s="75"/>
      <c r="AA487" s="75"/>
      <c r="AB487" s="75"/>
      <c r="AC487" s="75"/>
      <c r="AD487" s="75"/>
      <c r="AE487" s="75"/>
      <c r="AF487" s="75"/>
      <c r="AG487" s="75"/>
      <c r="AH487" s="75"/>
      <c r="AI487" s="75"/>
      <c r="AJ487" s="75"/>
      <c r="AK487" s="75"/>
      <c r="AL487" s="75"/>
      <c r="AM487" s="75"/>
      <c r="AN487" s="75"/>
      <c r="AO487" s="75"/>
      <c r="AP487" s="75"/>
      <c r="AQ487" s="75"/>
      <c r="AR487" s="75"/>
      <c r="AS487" s="75"/>
      <c r="AU487" s="278"/>
      <c r="AV487" s="20"/>
    </row>
    <row r="488" spans="1:49" ht="20" customHeight="1">
      <c r="A488" s="75"/>
      <c r="B488" s="75"/>
      <c r="C488" s="75"/>
      <c r="D488" s="75"/>
      <c r="E488" s="240"/>
      <c r="F488" s="240"/>
      <c r="G488" s="240"/>
      <c r="H488" s="240"/>
      <c r="I488" s="240"/>
      <c r="J488" s="524">
        <f>SUM(J482:K487)</f>
        <v>0</v>
      </c>
      <c r="K488" s="525"/>
      <c r="L488" s="381" t="s">
        <v>192</v>
      </c>
      <c r="M488" s="358">
        <f>M482+M483</f>
        <v>0</v>
      </c>
      <c r="N488" s="359"/>
      <c r="O488" s="357" t="s">
        <v>1112</v>
      </c>
      <c r="P488" s="355"/>
      <c r="Q488" s="75"/>
      <c r="R488" s="75"/>
      <c r="S488" s="75"/>
      <c r="T488" s="75"/>
      <c r="U488" s="75"/>
      <c r="V488" s="75"/>
      <c r="W488" s="75"/>
      <c r="X488" s="75"/>
      <c r="Y488" s="75"/>
      <c r="Z488" s="75"/>
      <c r="AA488" s="75"/>
      <c r="AB488" s="75"/>
      <c r="AC488" s="75"/>
      <c r="AD488" s="75"/>
      <c r="AE488" s="75"/>
      <c r="AF488" s="75"/>
      <c r="AG488" s="75"/>
      <c r="AH488" s="75"/>
      <c r="AI488" s="75"/>
      <c r="AJ488" s="75"/>
      <c r="AK488" s="75"/>
      <c r="AL488" s="75"/>
      <c r="AM488" s="75"/>
      <c r="AN488" s="75"/>
      <c r="AO488" s="75"/>
      <c r="AP488" s="75"/>
      <c r="AQ488" s="75"/>
      <c r="AR488" s="75"/>
      <c r="AS488" s="75"/>
    </row>
    <row r="489" spans="1:49" ht="20" customHeight="1">
      <c r="A489" s="75"/>
      <c r="B489" s="75"/>
      <c r="C489" s="75"/>
      <c r="D489" s="75"/>
      <c r="E489" s="331" t="s">
        <v>1255</v>
      </c>
      <c r="F489" s="239"/>
      <c r="G489" s="239"/>
      <c r="H489" s="239"/>
      <c r="I489" s="239"/>
      <c r="J489" s="239"/>
      <c r="K489" s="239"/>
      <c r="L489" s="239"/>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5"/>
      <c r="AK489" s="75"/>
      <c r="AL489" s="75"/>
      <c r="AM489" s="75"/>
      <c r="AN489" s="75"/>
      <c r="AO489" s="75"/>
      <c r="AP489" s="75"/>
      <c r="AQ489" s="75"/>
      <c r="AR489" s="75"/>
      <c r="AS489" s="75"/>
    </row>
    <row r="490" spans="1:49" ht="15" customHeight="1">
      <c r="A490" s="75"/>
      <c r="B490" s="86"/>
      <c r="C490" s="93"/>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86"/>
      <c r="AI490" s="86"/>
      <c r="AJ490" s="86"/>
      <c r="AK490" s="86"/>
      <c r="AL490" s="86"/>
      <c r="AM490" s="75"/>
      <c r="AN490" s="75"/>
      <c r="AO490" s="81"/>
      <c r="AP490" s="75"/>
      <c r="AQ490" s="75"/>
      <c r="AR490" s="75"/>
      <c r="AS490" s="75"/>
      <c r="AU490" s="272"/>
    </row>
    <row r="491" spans="1:49" ht="10.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U491" s="272"/>
    </row>
    <row r="492" spans="1:49" ht="28">
      <c r="A492" s="74" t="s">
        <v>967</v>
      </c>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5"/>
      <c r="AK492" s="75"/>
      <c r="AL492" s="75"/>
      <c r="AM492" s="75"/>
      <c r="AN492" s="75"/>
      <c r="AO492" s="75"/>
      <c r="AP492" s="75"/>
      <c r="AQ492" s="75"/>
      <c r="AR492" s="75"/>
      <c r="AS492" s="75"/>
      <c r="AU492" s="254"/>
    </row>
    <row r="493" spans="1:49" ht="14" customHeight="1">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5"/>
      <c r="AK493" s="75"/>
      <c r="AL493" s="75"/>
      <c r="AM493" s="75"/>
      <c r="AN493" s="75"/>
      <c r="AO493" s="75"/>
      <c r="AP493" s="75"/>
      <c r="AQ493" s="75"/>
      <c r="AR493" s="75"/>
      <c r="AS493" s="75"/>
      <c r="AU493" s="272"/>
      <c r="AW493" s="23"/>
    </row>
    <row r="494" spans="1:49" ht="14" customHeight="1" thickBot="1">
      <c r="A494" s="75"/>
      <c r="B494" s="76" t="s">
        <v>1065</v>
      </c>
      <c r="C494" s="76"/>
      <c r="D494" s="76"/>
      <c r="E494" s="76"/>
      <c r="F494" s="76"/>
      <c r="G494" s="76"/>
      <c r="H494" s="76"/>
      <c r="I494" s="75"/>
      <c r="J494" s="75"/>
      <c r="K494" s="75"/>
      <c r="L494" s="75"/>
      <c r="M494" s="75"/>
      <c r="N494" s="75"/>
      <c r="O494" s="75"/>
      <c r="P494" s="75"/>
      <c r="Q494" s="75"/>
      <c r="R494" s="75"/>
      <c r="S494" s="82" t="s">
        <v>187</v>
      </c>
      <c r="T494" s="86" t="s">
        <v>188</v>
      </c>
      <c r="U494" s="86"/>
      <c r="V494" s="86"/>
      <c r="W494" s="86"/>
      <c r="X494" s="86"/>
      <c r="Y494" s="86"/>
      <c r="Z494" s="86"/>
      <c r="AA494" s="86"/>
      <c r="AB494" s="86"/>
      <c r="AC494" s="86"/>
      <c r="AD494" s="86"/>
      <c r="AE494" s="86"/>
      <c r="AF494" s="86"/>
      <c r="AG494" s="86"/>
      <c r="AH494" s="86"/>
      <c r="AI494" s="83"/>
      <c r="AJ494" s="83" t="s">
        <v>1182</v>
      </c>
      <c r="AK494" s="87"/>
      <c r="AL494" s="87"/>
      <c r="AM494" s="86"/>
      <c r="AN494" s="86"/>
      <c r="AO494" s="86"/>
      <c r="AP494" s="75"/>
      <c r="AQ494" s="75"/>
      <c r="AR494" s="75"/>
      <c r="AS494" s="75"/>
    </row>
    <row r="495" spans="1:49" ht="20" customHeight="1" thickTop="1" thickBot="1">
      <c r="A495" s="75"/>
      <c r="B495" s="76"/>
      <c r="C495" s="76"/>
      <c r="D495" s="76"/>
      <c r="E495" s="76"/>
      <c r="F495" s="76"/>
      <c r="G495" s="76"/>
      <c r="H495" s="76"/>
      <c r="I495" s="518" t="str">
        <f>IF(L495="※リストから選択して下さい","【※選択】","【入力済】")</f>
        <v>【※選択】</v>
      </c>
      <c r="J495" s="518"/>
      <c r="K495" s="518"/>
      <c r="L495" s="744" t="s">
        <v>9</v>
      </c>
      <c r="M495" s="745"/>
      <c r="N495" s="745"/>
      <c r="O495" s="745"/>
      <c r="P495" s="745"/>
      <c r="Q495" s="745"/>
      <c r="R495" s="234" t="s">
        <v>258</v>
      </c>
      <c r="S495" s="84" t="s">
        <v>187</v>
      </c>
      <c r="T495" s="471" t="s">
        <v>1125</v>
      </c>
      <c r="U495" s="471"/>
      <c r="V495" s="471"/>
      <c r="W495" s="471"/>
      <c r="X495" s="471"/>
      <c r="Y495" s="471"/>
      <c r="Z495" s="471"/>
      <c r="AA495" s="471"/>
      <c r="AB495" s="471"/>
      <c r="AC495" s="471"/>
      <c r="AD495" s="471"/>
      <c r="AE495" s="471"/>
      <c r="AF495" s="471"/>
      <c r="AG495" s="471"/>
      <c r="AH495" s="87"/>
      <c r="AI495" s="87"/>
      <c r="AJ495" s="349" t="s">
        <v>155</v>
      </c>
      <c r="AK495" s="350"/>
      <c r="AL495" s="350"/>
      <c r="AM495" s="351"/>
      <c r="AN495" s="352" t="s">
        <v>1110</v>
      </c>
      <c r="AO495" s="353"/>
      <c r="AP495" s="354"/>
      <c r="AQ495" s="75"/>
      <c r="AR495" s="75"/>
      <c r="AS495" s="75"/>
    </row>
    <row r="496" spans="1:49" ht="20" customHeight="1" thickTop="1">
      <c r="A496" s="75"/>
      <c r="B496" s="76"/>
      <c r="C496" s="76"/>
      <c r="D496" s="76"/>
      <c r="E496" s="76"/>
      <c r="F496" s="76"/>
      <c r="G496" s="76"/>
      <c r="H496" s="76"/>
      <c r="I496" s="75"/>
      <c r="J496" s="75"/>
      <c r="K496" s="75"/>
      <c r="L496" s="79"/>
      <c r="M496" s="79"/>
      <c r="N496" s="79"/>
      <c r="O496" s="79"/>
      <c r="P496" s="79"/>
      <c r="Q496" s="79"/>
      <c r="R496" s="79"/>
      <c r="S496" s="84"/>
      <c r="T496" s="471"/>
      <c r="U496" s="471"/>
      <c r="V496" s="471"/>
      <c r="W496" s="471"/>
      <c r="X496" s="471"/>
      <c r="Y496" s="471"/>
      <c r="Z496" s="471"/>
      <c r="AA496" s="471"/>
      <c r="AB496" s="471"/>
      <c r="AC496" s="471"/>
      <c r="AD496" s="471"/>
      <c r="AE496" s="471"/>
      <c r="AF496" s="471"/>
      <c r="AG496" s="471"/>
      <c r="AH496" s="85"/>
      <c r="AI496" s="85"/>
      <c r="AJ496" s="85"/>
      <c r="AK496" s="85"/>
      <c r="AL496" s="85"/>
      <c r="AM496" s="85"/>
      <c r="AN496" s="85"/>
      <c r="AO496" s="85"/>
      <c r="AP496" s="77"/>
      <c r="AQ496" s="77"/>
      <c r="AR496" s="77"/>
      <c r="AS496" s="77"/>
    </row>
    <row r="497" spans="1:48" ht="39" customHeight="1">
      <c r="A497" s="75"/>
      <c r="B497" s="76"/>
      <c r="C497" s="76"/>
      <c r="D497" s="76"/>
      <c r="E497" s="76"/>
      <c r="F497" s="76"/>
      <c r="G497" s="76"/>
      <c r="H497" s="76"/>
      <c r="I497" s="75"/>
      <c r="J497" s="75"/>
      <c r="K497" s="75"/>
      <c r="L497" s="79"/>
      <c r="M497" s="79"/>
      <c r="N497" s="79"/>
      <c r="O497" s="79"/>
      <c r="P497" s="79"/>
      <c r="Q497" s="79"/>
      <c r="R497" s="79"/>
      <c r="S497" s="87"/>
      <c r="T497" s="471"/>
      <c r="U497" s="471"/>
      <c r="V497" s="471"/>
      <c r="W497" s="471"/>
      <c r="X497" s="471"/>
      <c r="Y497" s="471"/>
      <c r="Z497" s="471"/>
      <c r="AA497" s="471"/>
      <c r="AB497" s="471"/>
      <c r="AC497" s="471"/>
      <c r="AD497" s="471"/>
      <c r="AE497" s="471"/>
      <c r="AF497" s="471"/>
      <c r="AG497" s="471"/>
      <c r="AH497" s="85"/>
      <c r="AI497" s="85"/>
      <c r="AJ497" s="85"/>
      <c r="AK497" s="85"/>
      <c r="AL497" s="85"/>
      <c r="AM497" s="85"/>
      <c r="AN497" s="85"/>
      <c r="AO497" s="85"/>
      <c r="AP497" s="77"/>
      <c r="AQ497" s="77"/>
      <c r="AR497" s="77"/>
      <c r="AS497" s="77"/>
    </row>
    <row r="498" spans="1:48" ht="20" customHeight="1" thickBot="1">
      <c r="A498" s="75"/>
      <c r="B498" s="76" t="s">
        <v>1071</v>
      </c>
      <c r="C498" s="76"/>
      <c r="D498" s="76"/>
      <c r="E498" s="76"/>
      <c r="F498" s="76"/>
      <c r="G498" s="76"/>
      <c r="H498" s="76"/>
      <c r="I498" s="75"/>
      <c r="J498" s="75"/>
      <c r="K498" s="75"/>
      <c r="L498" s="75"/>
      <c r="M498" s="75"/>
      <c r="N498" s="79"/>
      <c r="O498" s="79"/>
      <c r="P498" s="79"/>
      <c r="Q498" s="75"/>
      <c r="R498" s="75"/>
      <c r="S498" s="78"/>
      <c r="T498" s="78"/>
      <c r="U498" s="78"/>
      <c r="V498" s="78"/>
      <c r="W498" s="78"/>
      <c r="X498" s="78"/>
      <c r="Y498" s="78"/>
      <c r="Z498" s="78"/>
      <c r="AA498" s="78"/>
      <c r="AB498" s="78"/>
      <c r="AC498" s="78"/>
      <c r="AD498" s="78"/>
      <c r="AE498" s="78"/>
      <c r="AF498" s="78"/>
      <c r="AG498" s="78"/>
      <c r="AH498" s="78"/>
      <c r="AI498" s="78"/>
      <c r="AJ498" s="78"/>
      <c r="AK498" s="78"/>
      <c r="AL498" s="78"/>
      <c r="AM498" s="78"/>
      <c r="AN498" s="78"/>
      <c r="AO498" s="78"/>
      <c r="AP498" s="78"/>
      <c r="AQ498" s="78"/>
      <c r="AR498" s="75"/>
      <c r="AS498" s="75"/>
    </row>
    <row r="499" spans="1:48" ht="20" customHeight="1" thickTop="1" thickBot="1">
      <c r="A499" s="75"/>
      <c r="B499" s="76"/>
      <c r="C499" s="256" t="s">
        <v>943</v>
      </c>
      <c r="D499" s="256"/>
      <c r="E499" s="256"/>
      <c r="F499" s="256"/>
      <c r="G499" s="256"/>
      <c r="H499" s="256"/>
      <c r="I499" s="75"/>
      <c r="J499" s="75"/>
      <c r="K499" s="258"/>
      <c r="L499" s="751"/>
      <c r="M499" s="752"/>
      <c r="N499" s="752"/>
      <c r="O499" s="752"/>
      <c r="P499" s="752"/>
      <c r="Q499" s="752"/>
      <c r="R499" s="753"/>
      <c r="S499" s="79"/>
      <c r="T499" s="328" t="s">
        <v>1073</v>
      </c>
      <c r="U499" s="79"/>
      <c r="V499" s="78"/>
      <c r="W499" s="78"/>
      <c r="X499" s="78"/>
      <c r="Y499" s="78"/>
      <c r="Z499" s="78"/>
      <c r="AA499" s="78"/>
      <c r="AB499" s="78"/>
      <c r="AC499" s="78"/>
      <c r="AD499" s="78"/>
      <c r="AE499" s="78"/>
      <c r="AF499" s="78"/>
      <c r="AG499" s="78"/>
      <c r="AH499" s="78"/>
      <c r="AI499" s="78"/>
      <c r="AJ499" s="78"/>
      <c r="AK499" s="78"/>
      <c r="AL499" s="78"/>
      <c r="AM499" s="78"/>
      <c r="AN499" s="78"/>
      <c r="AO499" s="78"/>
      <c r="AP499" s="78"/>
      <c r="AQ499" s="78"/>
      <c r="AR499" s="75"/>
      <c r="AS499" s="75"/>
      <c r="AT499" s="54"/>
    </row>
    <row r="500" spans="1:48" ht="32" hidden="1" customHeight="1" thickTop="1" thickBot="1">
      <c r="A500" s="75"/>
      <c r="B500" s="76"/>
      <c r="C500" s="256" t="s">
        <v>190</v>
      </c>
      <c r="D500" s="256"/>
      <c r="E500" s="256"/>
      <c r="F500" s="256"/>
      <c r="G500" s="256"/>
      <c r="H500" s="256"/>
      <c r="I500" s="75"/>
      <c r="J500" s="75"/>
      <c r="K500" s="518" t="str">
        <f>IF(N500="※リストから選択して下さい","【※選択】","【入力済】")</f>
        <v>【※選択】</v>
      </c>
      <c r="L500" s="518"/>
      <c r="M500" s="518"/>
      <c r="N500" s="754" t="s">
        <v>9</v>
      </c>
      <c r="O500" s="755"/>
      <c r="P500" s="755"/>
      <c r="Q500" s="755"/>
      <c r="R500" s="755"/>
      <c r="S500" s="756"/>
      <c r="T500" s="757"/>
      <c r="U500" s="534" t="s">
        <v>968</v>
      </c>
      <c r="V500" s="535"/>
      <c r="W500" s="535"/>
      <c r="X500" s="758"/>
      <c r="Y500" s="759"/>
      <c r="Z500" s="759"/>
      <c r="AA500" s="759"/>
      <c r="AB500" s="759"/>
      <c r="AC500" s="759"/>
      <c r="AD500" s="759"/>
      <c r="AE500" s="760"/>
      <c r="AF500" s="271"/>
      <c r="AG500" s="78"/>
      <c r="AH500" s="78"/>
      <c r="AI500" s="78"/>
      <c r="AJ500" s="78"/>
      <c r="AK500" s="78"/>
      <c r="AL500" s="78"/>
      <c r="AM500" s="78"/>
      <c r="AN500" s="78"/>
      <c r="AO500" s="78"/>
      <c r="AP500" s="78"/>
      <c r="AQ500" s="78"/>
      <c r="AR500" s="75"/>
      <c r="AS500" s="75"/>
      <c r="AT500" s="54"/>
    </row>
    <row r="501" spans="1:48" ht="20" customHeight="1" thickTop="1">
      <c r="A501" s="75"/>
      <c r="B501" s="76"/>
      <c r="C501" s="76"/>
      <c r="D501" s="76"/>
      <c r="E501" s="76"/>
      <c r="F501" s="76"/>
      <c r="G501" s="76"/>
      <c r="H501" s="76"/>
      <c r="I501" s="75"/>
      <c r="J501" s="75"/>
      <c r="K501" s="75"/>
      <c r="L501" s="75"/>
      <c r="M501" s="75"/>
      <c r="N501" s="75"/>
      <c r="O501" s="75"/>
      <c r="P501" s="75"/>
      <c r="Q501" s="75"/>
      <c r="R501" s="75"/>
      <c r="S501" s="78"/>
      <c r="T501" s="78"/>
      <c r="U501" s="78"/>
      <c r="V501" s="78"/>
      <c r="W501" s="78"/>
      <c r="X501" s="78"/>
      <c r="Y501" s="78"/>
      <c r="Z501" s="78"/>
      <c r="AA501" s="78"/>
      <c r="AB501" s="78"/>
      <c r="AC501" s="78"/>
      <c r="AD501" s="78"/>
      <c r="AE501" s="78"/>
      <c r="AF501" s="78"/>
      <c r="AG501" s="78"/>
      <c r="AH501" s="78"/>
      <c r="AI501" s="78"/>
      <c r="AJ501" s="78"/>
      <c r="AK501" s="78"/>
      <c r="AL501" s="78"/>
      <c r="AM501" s="78"/>
      <c r="AN501" s="78"/>
      <c r="AO501" s="78"/>
      <c r="AP501" s="78"/>
      <c r="AQ501" s="78"/>
      <c r="AR501" s="75"/>
      <c r="AS501" s="75"/>
      <c r="AT501" s="54"/>
    </row>
    <row r="502" spans="1:48" ht="20" hidden="1" customHeight="1" thickTop="1" thickBot="1">
      <c r="A502" s="75"/>
      <c r="B502" s="76" t="s">
        <v>1080</v>
      </c>
      <c r="C502" s="76"/>
      <c r="D502" s="76"/>
      <c r="E502" s="76"/>
      <c r="F502" s="76"/>
      <c r="G502" s="76"/>
      <c r="H502" s="76"/>
      <c r="I502" s="518" t="str">
        <f>IF(L502="※リストから選択して下さい","【※選択】","【入力済】")</f>
        <v>【※選択】</v>
      </c>
      <c r="J502" s="518"/>
      <c r="K502" s="518"/>
      <c r="L502" s="526" t="s">
        <v>9</v>
      </c>
      <c r="M502" s="527"/>
      <c r="N502" s="527"/>
      <c r="O502" s="527"/>
      <c r="P502" s="527"/>
      <c r="Q502" s="527"/>
      <c r="R502" s="528"/>
      <c r="S502" s="86"/>
      <c r="T502" s="86"/>
      <c r="U502" s="87"/>
      <c r="V502" s="87"/>
      <c r="W502" s="87"/>
      <c r="X502" s="87"/>
      <c r="Y502" s="87"/>
      <c r="Z502" s="87"/>
      <c r="AA502" s="87"/>
      <c r="AB502" s="87"/>
      <c r="AC502" s="78"/>
      <c r="AD502" s="78"/>
      <c r="AE502" s="78"/>
      <c r="AF502" s="78"/>
      <c r="AG502" s="78"/>
      <c r="AH502" s="78"/>
      <c r="AI502" s="78"/>
      <c r="AJ502" s="78"/>
      <c r="AK502" s="78"/>
      <c r="AL502" s="78"/>
      <c r="AM502" s="78"/>
      <c r="AN502" s="78"/>
      <c r="AO502" s="78"/>
      <c r="AP502" s="78"/>
      <c r="AQ502" s="78"/>
      <c r="AR502" s="75"/>
      <c r="AS502" s="75"/>
      <c r="AT502" s="54"/>
    </row>
    <row r="503" spans="1:48" ht="20" hidden="1" customHeight="1" thickTop="1">
      <c r="A503" s="75"/>
      <c r="B503" s="76"/>
      <c r="C503" s="76"/>
      <c r="D503" s="76"/>
      <c r="E503" s="76"/>
      <c r="F503" s="76"/>
      <c r="G503" s="76"/>
      <c r="H503" s="76"/>
      <c r="I503" s="518" t="str">
        <f>IF(L502="参加",IF(L503="","【※入力】","【入力済】"),"入力不要")</f>
        <v>入力不要</v>
      </c>
      <c r="J503" s="518"/>
      <c r="K503" s="518"/>
      <c r="L503" s="529"/>
      <c r="M503" s="530"/>
      <c r="N503" s="530"/>
      <c r="O503" s="530"/>
      <c r="P503" s="530"/>
      <c r="Q503" s="530"/>
      <c r="R503" s="27" t="s">
        <v>153</v>
      </c>
      <c r="S503" s="88"/>
      <c r="T503" s="86"/>
      <c r="U503" s="87"/>
      <c r="V503" s="87"/>
      <c r="W503" s="87"/>
      <c r="X503" s="87"/>
      <c r="Y503" s="87"/>
      <c r="Z503" s="87"/>
      <c r="AA503" s="87"/>
      <c r="AB503" s="87"/>
      <c r="AC503" s="78"/>
      <c r="AD503" s="78"/>
      <c r="AE503" s="78"/>
      <c r="AF503" s="78"/>
      <c r="AG503" s="78"/>
      <c r="AH503" s="78"/>
      <c r="AI503" s="78"/>
      <c r="AJ503" s="78"/>
      <c r="AK503" s="78"/>
      <c r="AL503" s="78"/>
      <c r="AM503" s="78"/>
      <c r="AN503" s="78"/>
      <c r="AO503" s="78"/>
      <c r="AP503" s="78"/>
      <c r="AQ503" s="78"/>
      <c r="AR503" s="75"/>
      <c r="AS503" s="75"/>
      <c r="AT503" s="54"/>
      <c r="AV503" s="24"/>
    </row>
    <row r="504" spans="1:48" ht="14" hidden="1" customHeight="1">
      <c r="A504" s="75"/>
      <c r="B504" s="188"/>
      <c r="C504" s="188"/>
      <c r="D504" s="188"/>
      <c r="E504" s="188"/>
      <c r="F504" s="188"/>
      <c r="G504" s="188"/>
      <c r="H504" s="188"/>
      <c r="I504" s="258"/>
      <c r="J504" s="258"/>
      <c r="K504" s="258"/>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75"/>
      <c r="AL504" s="75"/>
      <c r="AM504" s="75"/>
      <c r="AN504" s="75"/>
      <c r="AO504" s="75"/>
      <c r="AP504" s="75"/>
      <c r="AQ504" s="75"/>
      <c r="AR504" s="75"/>
      <c r="AS504" s="75"/>
      <c r="AT504" s="54"/>
      <c r="AV504" s="21"/>
    </row>
    <row r="505" spans="1:48" ht="15">
      <c r="A505" s="75"/>
      <c r="B505" s="76" t="s">
        <v>950</v>
      </c>
      <c r="C505" s="75"/>
      <c r="D505" s="75"/>
      <c r="E505" s="75"/>
      <c r="F505" s="75"/>
      <c r="G505" s="75"/>
      <c r="H505" s="75"/>
      <c r="I505" s="75"/>
      <c r="J505" s="75"/>
      <c r="K505" s="75"/>
      <c r="L505" s="75"/>
      <c r="M505" s="75"/>
      <c r="N505" s="75"/>
      <c r="O505" s="75"/>
      <c r="P505" s="75"/>
      <c r="Q505" s="75"/>
      <c r="R505" s="82" t="s">
        <v>187</v>
      </c>
      <c r="S505" s="93" t="s">
        <v>1148</v>
      </c>
      <c r="T505" s="93"/>
      <c r="U505" s="86"/>
      <c r="V505" s="86"/>
      <c r="W505" s="86"/>
      <c r="X505" s="86"/>
      <c r="Y505" s="86"/>
      <c r="Z505" s="86"/>
      <c r="AA505" s="86"/>
      <c r="AB505" s="86"/>
      <c r="AC505" s="89"/>
      <c r="AD505" s="89"/>
      <c r="AE505" s="89"/>
      <c r="AF505" s="89"/>
      <c r="AG505" s="89"/>
      <c r="AH505" s="89"/>
      <c r="AI505" s="89"/>
      <c r="AJ505" s="89"/>
      <c r="AK505" s="89"/>
      <c r="AL505" s="89"/>
      <c r="AM505" s="89"/>
      <c r="AN505" s="89"/>
      <c r="AO505" s="89"/>
      <c r="AP505" s="89"/>
      <c r="AQ505" s="89"/>
      <c r="AR505" s="89"/>
      <c r="AS505" s="80"/>
      <c r="AV505" s="21"/>
    </row>
    <row r="506" spans="1:48" ht="15">
      <c r="A506" s="75"/>
      <c r="B506" s="75" t="s">
        <v>1256</v>
      </c>
      <c r="C506" s="75"/>
      <c r="D506" s="75"/>
      <c r="E506" s="75"/>
      <c r="F506" s="75"/>
      <c r="G506" s="75"/>
      <c r="H506" s="75"/>
      <c r="I506" s="75"/>
      <c r="J506" s="75"/>
      <c r="K506" s="75"/>
      <c r="L506" s="75"/>
      <c r="M506" s="75"/>
      <c r="N506" s="75"/>
      <c r="O506" s="75"/>
      <c r="P506" s="75"/>
      <c r="Q506" s="75"/>
      <c r="R506" s="82" t="s">
        <v>187</v>
      </c>
      <c r="S506" s="93" t="s">
        <v>1257</v>
      </c>
      <c r="T506" s="93"/>
      <c r="U506" s="86"/>
      <c r="V506" s="86"/>
      <c r="W506" s="86"/>
      <c r="X506" s="86"/>
      <c r="Y506" s="86"/>
      <c r="Z506" s="86"/>
      <c r="AA506" s="86"/>
      <c r="AB506" s="86"/>
      <c r="AC506" s="89"/>
      <c r="AD506" s="89"/>
      <c r="AE506" s="89"/>
      <c r="AF506" s="89"/>
      <c r="AG506" s="89"/>
      <c r="AH506" s="89"/>
      <c r="AI506" s="89"/>
      <c r="AJ506" s="89"/>
      <c r="AK506" s="89"/>
      <c r="AL506" s="89"/>
      <c r="AM506" s="89"/>
      <c r="AN506" s="89"/>
      <c r="AO506" s="89"/>
      <c r="AP506" s="89"/>
      <c r="AQ506" s="89"/>
      <c r="AR506" s="89"/>
      <c r="AS506" s="80"/>
      <c r="AT506" s="272"/>
      <c r="AV506" s="21"/>
    </row>
    <row r="507" spans="1:48" ht="15">
      <c r="A507" s="75"/>
      <c r="B507" s="75"/>
      <c r="C507" s="694"/>
      <c r="D507" s="695"/>
      <c r="E507" s="695"/>
      <c r="F507" s="695"/>
      <c r="G507" s="695"/>
      <c r="H507" s="696"/>
      <c r="I507" s="694"/>
      <c r="J507" s="695"/>
      <c r="K507" s="695"/>
      <c r="L507" s="695"/>
      <c r="M507" s="695"/>
      <c r="N507" s="696"/>
      <c r="O507" s="258"/>
      <c r="P507" s="258"/>
      <c r="Q507" s="258"/>
      <c r="R507" s="86"/>
      <c r="S507" s="86" t="s">
        <v>1151</v>
      </c>
      <c r="T507" s="86"/>
      <c r="U507" s="86"/>
      <c r="V507" s="86"/>
      <c r="W507" s="86"/>
      <c r="X507" s="86"/>
      <c r="Y507" s="86"/>
      <c r="Z507" s="86"/>
      <c r="AA507" s="86"/>
      <c r="AB507" s="86"/>
      <c r="AC507" s="89"/>
      <c r="AD507" s="89"/>
      <c r="AE507" s="89"/>
      <c r="AF507" s="89"/>
      <c r="AG507" s="89"/>
      <c r="AH507" s="89"/>
      <c r="AI507" s="89"/>
      <c r="AJ507" s="89"/>
      <c r="AK507" s="89"/>
      <c r="AL507" s="89"/>
      <c r="AM507" s="89"/>
      <c r="AN507" s="89"/>
      <c r="AO507" s="89"/>
      <c r="AP507" s="89"/>
      <c r="AQ507" s="89"/>
      <c r="AR507" s="89"/>
      <c r="AS507" s="80"/>
      <c r="AT507" s="272"/>
      <c r="AV507" s="21"/>
    </row>
    <row r="508" spans="1:48" ht="15">
      <c r="A508" s="75"/>
      <c r="B508" s="75"/>
      <c r="C508" s="697"/>
      <c r="D508" s="698"/>
      <c r="E508" s="698"/>
      <c r="F508" s="698"/>
      <c r="G508" s="698"/>
      <c r="H508" s="699"/>
      <c r="I508" s="697"/>
      <c r="J508" s="698"/>
      <c r="K508" s="698"/>
      <c r="L508" s="698"/>
      <c r="M508" s="698"/>
      <c r="N508" s="699"/>
      <c r="O508" s="258"/>
      <c r="P508" s="258"/>
      <c r="Q508" s="258"/>
      <c r="R508" s="82" t="s">
        <v>187</v>
      </c>
      <c r="S508" s="93" t="s">
        <v>1149</v>
      </c>
      <c r="T508" s="93"/>
      <c r="U508" s="86"/>
      <c r="V508" s="86"/>
      <c r="W508" s="86"/>
      <c r="X508" s="86"/>
      <c r="Y508" s="86"/>
      <c r="Z508" s="86"/>
      <c r="AA508" s="86"/>
      <c r="AB508" s="86"/>
      <c r="AC508" s="89"/>
      <c r="AD508" s="89"/>
      <c r="AE508" s="89"/>
      <c r="AF508" s="89"/>
      <c r="AG508" s="89"/>
      <c r="AH508" s="89"/>
      <c r="AI508" s="89"/>
      <c r="AJ508" s="89"/>
      <c r="AK508" s="89"/>
      <c r="AL508" s="89"/>
      <c r="AM508" s="89"/>
      <c r="AN508" s="89"/>
      <c r="AO508" s="89"/>
      <c r="AP508" s="89"/>
      <c r="AQ508" s="89"/>
      <c r="AR508" s="89"/>
      <c r="AS508" s="80"/>
      <c r="AT508" s="272"/>
      <c r="AV508" s="22"/>
    </row>
    <row r="509" spans="1:48" ht="15">
      <c r="A509" s="75"/>
      <c r="B509" s="75"/>
      <c r="C509" s="478"/>
      <c r="D509" s="478"/>
      <c r="E509" s="478"/>
      <c r="F509" s="478"/>
      <c r="G509" s="478"/>
      <c r="H509" s="478"/>
      <c r="I509" s="478"/>
      <c r="J509" s="478"/>
      <c r="K509" s="478"/>
      <c r="L509" s="478"/>
      <c r="M509" s="478"/>
      <c r="N509" s="478"/>
      <c r="O509" s="75"/>
      <c r="P509" s="258"/>
      <c r="Q509" s="258"/>
      <c r="R509" s="90"/>
      <c r="S509" s="93" t="s">
        <v>1152</v>
      </c>
      <c r="T509" s="93"/>
      <c r="U509" s="90"/>
      <c r="V509" s="90"/>
      <c r="W509" s="90"/>
      <c r="X509" s="86"/>
      <c r="Y509" s="86"/>
      <c r="Z509" s="86"/>
      <c r="AA509" s="86"/>
      <c r="AB509" s="86"/>
      <c r="AC509" s="89"/>
      <c r="AD509" s="89"/>
      <c r="AE509" s="89"/>
      <c r="AF509" s="89"/>
      <c r="AG509" s="89"/>
      <c r="AH509" s="89"/>
      <c r="AI509" s="89"/>
      <c r="AJ509" s="89"/>
      <c r="AK509" s="89"/>
      <c r="AL509" s="89"/>
      <c r="AM509" s="89"/>
      <c r="AN509" s="89"/>
      <c r="AO509" s="89"/>
      <c r="AP509" s="89"/>
      <c r="AQ509" s="89"/>
      <c r="AR509" s="89"/>
      <c r="AS509" s="80"/>
      <c r="AT509" s="272"/>
      <c r="AV509" s="22"/>
    </row>
    <row r="510" spans="1:48" ht="15">
      <c r="A510" s="75"/>
      <c r="B510" s="75"/>
      <c r="C510" s="479"/>
      <c r="D510" s="479"/>
      <c r="E510" s="479"/>
      <c r="F510" s="479"/>
      <c r="G510" s="479"/>
      <c r="H510" s="479"/>
      <c r="I510" s="479"/>
      <c r="J510" s="479"/>
      <c r="K510" s="479"/>
      <c r="L510" s="479"/>
      <c r="M510" s="479"/>
      <c r="N510" s="479"/>
      <c r="O510" s="75"/>
      <c r="P510" s="258"/>
      <c r="Q510" s="258"/>
      <c r="R510" s="82" t="s">
        <v>187</v>
      </c>
      <c r="S510" s="93" t="s">
        <v>1150</v>
      </c>
      <c r="T510" s="93"/>
      <c r="U510" s="90"/>
      <c r="V510" s="90"/>
      <c r="W510" s="90"/>
      <c r="X510" s="86"/>
      <c r="Y510" s="86"/>
      <c r="Z510" s="86"/>
      <c r="AA510" s="86"/>
      <c r="AB510" s="86"/>
      <c r="AC510" s="89"/>
      <c r="AD510" s="89"/>
      <c r="AE510" s="89"/>
      <c r="AF510" s="89"/>
      <c r="AG510" s="89"/>
      <c r="AH510" s="89"/>
      <c r="AI510" s="89"/>
      <c r="AJ510" s="89"/>
      <c r="AK510" s="89"/>
      <c r="AL510" s="89"/>
      <c r="AM510" s="89"/>
      <c r="AN510" s="89"/>
      <c r="AO510" s="89"/>
      <c r="AP510" s="89"/>
      <c r="AQ510" s="89"/>
      <c r="AR510" s="89"/>
      <c r="AS510" s="80"/>
      <c r="AT510" s="272"/>
    </row>
    <row r="511" spans="1:48" ht="10.25" customHeight="1">
      <c r="A511" s="75"/>
      <c r="B511" s="75"/>
      <c r="C511" s="258"/>
      <c r="D511" s="258"/>
      <c r="E511" s="258"/>
      <c r="F511" s="258"/>
      <c r="G511" s="258"/>
      <c r="H511" s="258"/>
      <c r="I511" s="258"/>
      <c r="J511" s="258"/>
      <c r="K511" s="258"/>
      <c r="L511" s="258"/>
      <c r="M511" s="258"/>
      <c r="N511" s="258"/>
      <c r="O511" s="258"/>
      <c r="P511" s="258"/>
      <c r="Q511" s="258"/>
      <c r="R511" s="258"/>
      <c r="S511" s="258"/>
      <c r="T511" s="258"/>
      <c r="U511" s="258"/>
      <c r="V511" s="258"/>
      <c r="W511" s="258"/>
      <c r="X511" s="81"/>
      <c r="Y511" s="75"/>
      <c r="Z511" s="75"/>
      <c r="AA511" s="75"/>
      <c r="AB511" s="75"/>
      <c r="AC511" s="75"/>
      <c r="AD511" s="75"/>
      <c r="AE511" s="75"/>
      <c r="AF511" s="75"/>
      <c r="AG511" s="75"/>
      <c r="AH511" s="75"/>
      <c r="AI511" s="75"/>
      <c r="AJ511" s="75"/>
      <c r="AK511" s="75"/>
      <c r="AL511" s="75"/>
      <c r="AM511" s="75"/>
      <c r="AN511" s="75"/>
      <c r="AO511" s="75"/>
      <c r="AP511" s="75"/>
      <c r="AQ511" s="75"/>
      <c r="AR511" s="75"/>
      <c r="AS511" s="75"/>
    </row>
    <row r="512" spans="1:48" ht="10.25" customHeight="1">
      <c r="A512" s="75"/>
      <c r="B512" s="75"/>
      <c r="C512" s="75"/>
      <c r="D512" s="91"/>
      <c r="E512" s="91"/>
      <c r="F512" s="91"/>
      <c r="G512" s="91"/>
      <c r="H512" s="91"/>
      <c r="I512" s="91"/>
      <c r="J512" s="91"/>
      <c r="K512" s="91"/>
      <c r="L512" s="91"/>
      <c r="M512" s="91"/>
      <c r="N512" s="91"/>
      <c r="O512" s="91"/>
      <c r="P512" s="91"/>
      <c r="Q512" s="91"/>
      <c r="R512" s="91"/>
      <c r="S512" s="91"/>
      <c r="T512" s="91"/>
      <c r="U512" s="91"/>
      <c r="V512" s="91"/>
      <c r="W512" s="91"/>
      <c r="X512" s="91"/>
      <c r="Y512" s="91"/>
      <c r="Z512" s="91"/>
      <c r="AA512" s="91"/>
      <c r="AB512" s="91"/>
      <c r="AC512" s="91"/>
      <c r="AD512" s="91"/>
      <c r="AE512" s="91"/>
      <c r="AF512" s="75"/>
      <c r="AG512" s="75"/>
      <c r="AH512" s="75"/>
      <c r="AI512" s="75"/>
      <c r="AJ512" s="75"/>
      <c r="AK512" s="75"/>
      <c r="AL512" s="75"/>
      <c r="AM512" s="75"/>
      <c r="AN512" s="75"/>
      <c r="AO512" s="75"/>
      <c r="AP512" s="75"/>
      <c r="AQ512" s="75"/>
      <c r="AR512" s="75"/>
      <c r="AS512" s="75"/>
    </row>
    <row r="513" spans="1:49" ht="15" customHeight="1">
      <c r="A513" s="75"/>
      <c r="B513" s="86"/>
      <c r="C513" s="93" t="s">
        <v>948</v>
      </c>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92"/>
      <c r="AB513" s="92"/>
      <c r="AC513" s="92"/>
      <c r="AD513" s="92"/>
      <c r="AE513" s="92"/>
      <c r="AF513" s="86"/>
      <c r="AG513" s="86"/>
      <c r="AH513" s="86"/>
      <c r="AI513" s="86"/>
      <c r="AJ513" s="86"/>
      <c r="AK513" s="86"/>
      <c r="AL513" s="86"/>
      <c r="AM513" s="75"/>
      <c r="AN513" s="75"/>
      <c r="AO513" s="75"/>
      <c r="AP513" s="75"/>
      <c r="AQ513" s="75"/>
      <c r="AR513" s="75"/>
      <c r="AS513" s="75"/>
    </row>
    <row r="514" spans="1:49" ht="15" customHeight="1">
      <c r="A514" s="75"/>
      <c r="B514" s="86"/>
      <c r="C514" s="93" t="s">
        <v>1122</v>
      </c>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92"/>
      <c r="AB514" s="92"/>
      <c r="AC514" s="92"/>
      <c r="AD514" s="92"/>
      <c r="AE514" s="92"/>
      <c r="AF514" s="86"/>
      <c r="AG514" s="86"/>
      <c r="AH514" s="86"/>
      <c r="AI514" s="86"/>
      <c r="AJ514" s="86"/>
      <c r="AK514" s="86"/>
      <c r="AL514" s="86"/>
      <c r="AM514" s="75"/>
      <c r="AN514" s="75"/>
      <c r="AO514" s="81"/>
      <c r="AP514" s="75"/>
      <c r="AQ514" s="75"/>
      <c r="AR514" s="75"/>
      <c r="AS514" s="75"/>
    </row>
    <row r="515" spans="1:49" ht="15" customHeight="1">
      <c r="A515" s="75"/>
      <c r="B515" s="86"/>
      <c r="C515" s="93" t="s">
        <v>1123</v>
      </c>
      <c r="D515" s="92"/>
      <c r="E515" s="92"/>
      <c r="F515" s="92"/>
      <c r="G515" s="92"/>
      <c r="H515" s="92"/>
      <c r="I515" s="92"/>
      <c r="J515" s="92"/>
      <c r="K515" s="92"/>
      <c r="L515" s="92"/>
      <c r="M515" s="92"/>
      <c r="N515" s="92"/>
      <c r="O515" s="92"/>
      <c r="P515" s="92"/>
      <c r="Q515" s="92"/>
      <c r="R515" s="92"/>
      <c r="S515" s="92"/>
      <c r="T515" s="92"/>
      <c r="U515" s="92"/>
      <c r="V515" s="92"/>
      <c r="W515" s="92"/>
      <c r="X515" s="86"/>
      <c r="Y515" s="92"/>
      <c r="Z515" s="92"/>
      <c r="AA515" s="92"/>
      <c r="AB515" s="92"/>
      <c r="AC515" s="92"/>
      <c r="AD515" s="92"/>
      <c r="AE515" s="92"/>
      <c r="AF515" s="86"/>
      <c r="AG515" s="86"/>
      <c r="AH515" s="86"/>
      <c r="AI515" s="86"/>
      <c r="AJ515" s="86"/>
      <c r="AK515" s="86"/>
      <c r="AL515" s="86"/>
      <c r="AM515" s="75"/>
      <c r="AN515" s="75"/>
      <c r="AO515" s="81"/>
      <c r="AP515" s="75"/>
      <c r="AQ515" s="75"/>
      <c r="AR515" s="75"/>
      <c r="AS515" s="75"/>
    </row>
    <row r="516" spans="1:49" ht="15" customHeight="1">
      <c r="A516" s="75"/>
      <c r="B516" s="86"/>
      <c r="C516" s="93" t="s">
        <v>1124</v>
      </c>
      <c r="D516" s="92"/>
      <c r="E516" s="92"/>
      <c r="F516" s="92"/>
      <c r="G516" s="92"/>
      <c r="H516" s="92"/>
      <c r="I516" s="92"/>
      <c r="J516" s="92"/>
      <c r="K516" s="92"/>
      <c r="L516" s="92"/>
      <c r="M516" s="92"/>
      <c r="N516" s="92"/>
      <c r="O516" s="92"/>
      <c r="P516" s="92"/>
      <c r="Q516" s="92"/>
      <c r="R516" s="92"/>
      <c r="S516" s="92"/>
      <c r="T516" s="92"/>
      <c r="U516" s="92"/>
      <c r="V516" s="92"/>
      <c r="W516" s="92"/>
      <c r="X516" s="93"/>
      <c r="Y516" s="92"/>
      <c r="Z516" s="92"/>
      <c r="AA516" s="92"/>
      <c r="AB516" s="92"/>
      <c r="AC516" s="92"/>
      <c r="AD516" s="92"/>
      <c r="AE516" s="92"/>
      <c r="AF516" s="86"/>
      <c r="AG516" s="86"/>
      <c r="AH516" s="86"/>
      <c r="AI516" s="86"/>
      <c r="AJ516" s="86"/>
      <c r="AK516" s="86"/>
      <c r="AL516" s="86"/>
      <c r="AM516" s="75"/>
      <c r="AN516" s="75"/>
      <c r="AO516" s="81"/>
      <c r="AP516" s="75"/>
      <c r="AQ516" s="75"/>
      <c r="AR516" s="75"/>
      <c r="AS516" s="75"/>
    </row>
    <row r="517" spans="1:49" ht="15" customHeight="1">
      <c r="A517" s="75"/>
      <c r="B517" s="86"/>
      <c r="C517" s="93"/>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86"/>
      <c r="AI517" s="86"/>
      <c r="AJ517" s="86"/>
      <c r="AK517" s="86"/>
      <c r="AL517" s="86"/>
      <c r="AM517" s="75"/>
      <c r="AN517" s="75"/>
      <c r="AO517" s="81"/>
      <c r="AP517" s="75"/>
      <c r="AQ517" s="75"/>
      <c r="AR517" s="75"/>
      <c r="AS517" s="75"/>
      <c r="AV517" s="22"/>
    </row>
    <row r="518" spans="1:49" ht="15" customHeight="1">
      <c r="A518" s="75"/>
      <c r="B518" s="188" t="s">
        <v>1153</v>
      </c>
      <c r="C518" s="273"/>
      <c r="D518" s="75"/>
      <c r="E518" s="75"/>
      <c r="F518" s="75"/>
      <c r="G518" s="75"/>
      <c r="H518" s="75"/>
      <c r="I518" s="75"/>
      <c r="J518" s="75"/>
      <c r="K518" s="75"/>
      <c r="L518" s="75"/>
      <c r="M518" s="75"/>
      <c r="N518" s="75"/>
      <c r="O518" s="75"/>
      <c r="P518" s="75"/>
      <c r="Q518" s="75"/>
      <c r="R518" s="75"/>
      <c r="S518" s="75"/>
      <c r="T518" s="75"/>
      <c r="U518" s="75"/>
      <c r="V518" s="75"/>
      <c r="W518" s="75"/>
      <c r="X518" s="75"/>
      <c r="Y518" s="75"/>
      <c r="Z518" s="75"/>
      <c r="AA518" s="75"/>
      <c r="AB518" s="75"/>
      <c r="AC518" s="75"/>
      <c r="AD518" s="75"/>
      <c r="AE518" s="75"/>
      <c r="AF518" s="75"/>
      <c r="AG518" s="75"/>
      <c r="AH518" s="75"/>
      <c r="AI518" s="75"/>
      <c r="AJ518" s="75"/>
      <c r="AK518" s="75"/>
      <c r="AL518" s="75"/>
      <c r="AM518" s="75"/>
      <c r="AN518" s="75"/>
      <c r="AO518" s="274"/>
      <c r="AP518" s="75"/>
      <c r="AQ518" s="75"/>
      <c r="AR518" s="75"/>
      <c r="AS518" s="75"/>
    </row>
    <row r="519" spans="1:49">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c r="AA519" s="75"/>
      <c r="AB519" s="75"/>
      <c r="AC519" s="75"/>
      <c r="AD519" s="75"/>
      <c r="AE519" s="75"/>
      <c r="AF519" s="75"/>
      <c r="AG519" s="75"/>
      <c r="AH519" s="75"/>
      <c r="AI519" s="75"/>
      <c r="AJ519" s="75"/>
      <c r="AK519" s="75"/>
      <c r="AL519" s="75"/>
      <c r="AM519" s="75"/>
      <c r="AN519" s="75"/>
      <c r="AO519" s="75"/>
      <c r="AP519" s="75"/>
      <c r="AQ519" s="75"/>
      <c r="AR519" s="75"/>
      <c r="AS519" s="75"/>
      <c r="AV519" s="26"/>
      <c r="AW519" s="23"/>
    </row>
    <row r="520" spans="1:49" ht="20" customHeight="1">
      <c r="A520" s="75"/>
      <c r="B520" s="75"/>
      <c r="C520" s="75"/>
      <c r="D520" s="75" t="s">
        <v>966</v>
      </c>
      <c r="E520" s="691" t="s">
        <v>926</v>
      </c>
      <c r="F520" s="692"/>
      <c r="G520" s="692"/>
      <c r="H520" s="692"/>
      <c r="I520" s="693"/>
      <c r="J520" s="691" t="s">
        <v>1154</v>
      </c>
      <c r="K520" s="692"/>
      <c r="L520" s="693"/>
      <c r="M520" s="356" t="s">
        <v>1111</v>
      </c>
      <c r="N520" s="357"/>
      <c r="O520" s="357"/>
      <c r="P520" s="355"/>
      <c r="Q520" s="75"/>
      <c r="R520" s="75"/>
      <c r="S520" s="75"/>
      <c r="T520" s="75"/>
      <c r="U520" s="75"/>
      <c r="V520" s="75"/>
      <c r="W520" s="75"/>
      <c r="X520" s="75"/>
      <c r="Y520" s="75"/>
      <c r="Z520" s="75"/>
      <c r="AA520" s="75"/>
      <c r="AB520" s="75"/>
      <c r="AC520" s="75"/>
      <c r="AD520" s="75"/>
      <c r="AE520" s="75"/>
      <c r="AF520" s="75"/>
      <c r="AG520" s="75"/>
      <c r="AH520" s="75"/>
      <c r="AI520" s="75"/>
      <c r="AJ520" s="75"/>
      <c r="AK520" s="75"/>
      <c r="AL520" s="75"/>
      <c r="AM520" s="75"/>
      <c r="AN520" s="75"/>
      <c r="AO520" s="75"/>
      <c r="AP520" s="75"/>
      <c r="AQ520" s="75"/>
      <c r="AR520" s="75"/>
      <c r="AS520" s="75"/>
      <c r="AU520" s="275"/>
      <c r="AV520" s="26"/>
      <c r="AW520" s="23"/>
    </row>
    <row r="521" spans="1:49" ht="20" customHeight="1">
      <c r="A521" s="75"/>
      <c r="B521" s="75"/>
      <c r="C521" s="75"/>
      <c r="D521" s="75"/>
      <c r="E521" s="378" t="s">
        <v>1169</v>
      </c>
      <c r="F521" s="378"/>
      <c r="G521" s="378"/>
      <c r="H521" s="378"/>
      <c r="I521" s="379"/>
      <c r="J521" s="700"/>
      <c r="K521" s="701"/>
      <c r="L521" s="377" t="s">
        <v>192</v>
      </c>
      <c r="M521" s="358">
        <f>J521*2000</f>
        <v>0</v>
      </c>
      <c r="N521" s="357"/>
      <c r="O521" s="357" t="s">
        <v>1112</v>
      </c>
      <c r="P521" s="355"/>
      <c r="Q521" s="75"/>
      <c r="R521" s="75"/>
      <c r="S521" s="75"/>
      <c r="T521" s="75"/>
      <c r="U521" s="75"/>
      <c r="V521" s="75"/>
      <c r="W521" s="75"/>
      <c r="X521" s="75"/>
      <c r="Y521" s="75"/>
      <c r="Z521" s="75"/>
      <c r="AA521" s="75"/>
      <c r="AB521" s="75"/>
      <c r="AC521" s="75"/>
      <c r="AD521" s="75"/>
      <c r="AE521" s="75"/>
      <c r="AF521" s="75"/>
      <c r="AG521" s="75"/>
      <c r="AH521" s="75"/>
      <c r="AI521" s="75"/>
      <c r="AJ521" s="75"/>
      <c r="AK521" s="75"/>
      <c r="AL521" s="75"/>
      <c r="AM521" s="75"/>
      <c r="AN521" s="75"/>
      <c r="AO521" s="75"/>
      <c r="AP521" s="75"/>
      <c r="AQ521" s="75"/>
      <c r="AR521" s="75"/>
      <c r="AS521" s="75"/>
      <c r="AU521" s="275"/>
    </row>
    <row r="522" spans="1:49" ht="20" customHeight="1">
      <c r="A522" s="75"/>
      <c r="B522" s="75"/>
      <c r="C522" s="75"/>
      <c r="D522" s="75"/>
      <c r="E522" s="378" t="s">
        <v>1170</v>
      </c>
      <c r="F522" s="378"/>
      <c r="G522" s="378"/>
      <c r="H522" s="378"/>
      <c r="I522" s="379"/>
      <c r="J522" s="519"/>
      <c r="K522" s="520"/>
      <c r="L522" s="380" t="s">
        <v>192</v>
      </c>
      <c r="M522" s="358">
        <f>J522*2000</f>
        <v>0</v>
      </c>
      <c r="N522" s="359"/>
      <c r="O522" s="357" t="s">
        <v>1112</v>
      </c>
      <c r="P522" s="355"/>
      <c r="Q522" s="75"/>
      <c r="R522" s="75"/>
      <c r="S522" s="75"/>
      <c r="T522" s="75"/>
      <c r="U522" s="75"/>
      <c r="V522" s="75"/>
      <c r="W522" s="75"/>
      <c r="X522" s="75"/>
      <c r="Y522" s="75"/>
      <c r="Z522" s="75"/>
      <c r="AA522" s="75"/>
      <c r="AB522" s="75"/>
      <c r="AC522" s="75"/>
      <c r="AD522" s="75"/>
      <c r="AE522" s="75"/>
      <c r="AF522" s="75"/>
      <c r="AG522" s="75"/>
      <c r="AH522" s="75"/>
      <c r="AI522" s="75"/>
      <c r="AJ522" s="75"/>
      <c r="AK522" s="75"/>
      <c r="AL522" s="75"/>
      <c r="AM522" s="75"/>
      <c r="AN522" s="75"/>
      <c r="AO522" s="75"/>
      <c r="AP522" s="75"/>
      <c r="AQ522" s="75"/>
      <c r="AR522" s="75"/>
      <c r="AS522" s="75"/>
      <c r="AU522" s="275"/>
      <c r="AV522" s="20"/>
    </row>
    <row r="523" spans="1:49" ht="20" customHeight="1">
      <c r="A523" s="75"/>
      <c r="B523" s="75"/>
      <c r="C523" s="75"/>
      <c r="D523" s="75"/>
      <c r="E523" s="378" t="s">
        <v>1171</v>
      </c>
      <c r="F523" s="378"/>
      <c r="G523" s="378"/>
      <c r="H523" s="378"/>
      <c r="I523" s="379"/>
      <c r="J523" s="519"/>
      <c r="K523" s="520"/>
      <c r="L523" s="380" t="s">
        <v>192</v>
      </c>
      <c r="M523" s="358"/>
      <c r="N523" s="359"/>
      <c r="O523" s="357"/>
      <c r="P523" s="355"/>
      <c r="Q523" s="75"/>
      <c r="R523" s="75"/>
      <c r="S523" s="75"/>
      <c r="T523" s="75"/>
      <c r="U523" s="75"/>
      <c r="V523" s="75"/>
      <c r="W523" s="75"/>
      <c r="X523" s="75"/>
      <c r="Y523" s="75"/>
      <c r="Z523" s="75"/>
      <c r="AA523" s="75"/>
      <c r="AB523" s="75"/>
      <c r="AC523" s="75"/>
      <c r="AD523" s="75"/>
      <c r="AE523" s="75"/>
      <c r="AF523" s="75"/>
      <c r="AG523" s="75"/>
      <c r="AH523" s="75"/>
      <c r="AI523" s="75"/>
      <c r="AJ523" s="75"/>
      <c r="AK523" s="75"/>
      <c r="AL523" s="75"/>
      <c r="AM523" s="75"/>
      <c r="AN523" s="75"/>
      <c r="AO523" s="75"/>
      <c r="AP523" s="75"/>
      <c r="AQ523" s="75"/>
      <c r="AR523" s="75"/>
      <c r="AS523" s="75"/>
      <c r="AU523" s="275"/>
      <c r="AV523" s="20"/>
    </row>
    <row r="524" spans="1:49" ht="20" customHeight="1">
      <c r="A524" s="75"/>
      <c r="B524" s="75"/>
      <c r="C524" s="75"/>
      <c r="D524" s="75"/>
      <c r="E524" s="378" t="s">
        <v>1172</v>
      </c>
      <c r="F524" s="378"/>
      <c r="G524" s="378"/>
      <c r="H524" s="378"/>
      <c r="I524" s="379"/>
      <c r="J524" s="519"/>
      <c r="K524" s="520"/>
      <c r="L524" s="380" t="s">
        <v>192</v>
      </c>
      <c r="M524" s="358"/>
      <c r="N524" s="359"/>
      <c r="O524" s="357"/>
      <c r="P524" s="355"/>
      <c r="Q524" s="75"/>
      <c r="R524" s="75"/>
      <c r="S524" s="75"/>
      <c r="T524" s="75"/>
      <c r="U524" s="75"/>
      <c r="V524" s="75"/>
      <c r="W524" s="75"/>
      <c r="X524" s="75"/>
      <c r="Y524" s="75"/>
      <c r="Z524" s="75"/>
      <c r="AA524" s="75"/>
      <c r="AB524" s="75"/>
      <c r="AC524" s="75"/>
      <c r="AD524" s="75"/>
      <c r="AE524" s="75"/>
      <c r="AF524" s="75"/>
      <c r="AG524" s="75"/>
      <c r="AH524" s="75"/>
      <c r="AI524" s="75"/>
      <c r="AJ524" s="75"/>
      <c r="AK524" s="75"/>
      <c r="AL524" s="75"/>
      <c r="AM524" s="75"/>
      <c r="AN524" s="75"/>
      <c r="AO524" s="75"/>
      <c r="AP524" s="75"/>
      <c r="AQ524" s="75"/>
      <c r="AR524" s="75"/>
      <c r="AS524" s="75"/>
      <c r="AU524" s="275"/>
      <c r="AV524" s="20"/>
    </row>
    <row r="525" spans="1:49" ht="20" customHeight="1">
      <c r="A525" s="75"/>
      <c r="B525" s="75"/>
      <c r="C525" s="75"/>
      <c r="D525" s="75"/>
      <c r="E525" s="378" t="s">
        <v>1173</v>
      </c>
      <c r="F525" s="378"/>
      <c r="G525" s="378"/>
      <c r="H525" s="378"/>
      <c r="I525" s="379"/>
      <c r="J525" s="519"/>
      <c r="K525" s="520"/>
      <c r="L525" s="380" t="s">
        <v>192</v>
      </c>
      <c r="M525" s="358"/>
      <c r="N525" s="359"/>
      <c r="O525" s="357"/>
      <c r="P525" s="355"/>
      <c r="Q525" s="75"/>
      <c r="R525" s="75"/>
      <c r="S525" s="75"/>
      <c r="T525" s="75"/>
      <c r="U525" s="75"/>
      <c r="V525" s="75"/>
      <c r="W525" s="75"/>
      <c r="X525" s="75"/>
      <c r="Y525" s="75"/>
      <c r="Z525" s="75"/>
      <c r="AA525" s="75"/>
      <c r="AB525" s="75"/>
      <c r="AC525" s="75"/>
      <c r="AD525" s="75"/>
      <c r="AE525" s="75"/>
      <c r="AF525" s="75"/>
      <c r="AG525" s="75"/>
      <c r="AH525" s="75"/>
      <c r="AI525" s="75"/>
      <c r="AJ525" s="75"/>
      <c r="AK525" s="75"/>
      <c r="AL525" s="75"/>
      <c r="AM525" s="75"/>
      <c r="AN525" s="75"/>
      <c r="AO525" s="75"/>
      <c r="AP525" s="75"/>
      <c r="AQ525" s="75"/>
      <c r="AR525" s="75"/>
      <c r="AS525" s="75"/>
      <c r="AU525" s="275"/>
      <c r="AV525" s="20"/>
    </row>
    <row r="526" spans="1:49" ht="20" customHeight="1">
      <c r="A526" s="75"/>
      <c r="B526" s="75"/>
      <c r="C526" s="75"/>
      <c r="D526" s="75"/>
      <c r="E526" s="378" t="s">
        <v>1174</v>
      </c>
      <c r="F526" s="378"/>
      <c r="G526" s="378"/>
      <c r="H526" s="378"/>
      <c r="I526" s="379"/>
      <c r="J526" s="519"/>
      <c r="K526" s="520"/>
      <c r="L526" s="380" t="s">
        <v>192</v>
      </c>
      <c r="M526" s="358"/>
      <c r="N526" s="359"/>
      <c r="O526" s="357"/>
      <c r="P526" s="355"/>
      <c r="Q526" s="75"/>
      <c r="R526" s="75"/>
      <c r="S526" s="75"/>
      <c r="T526" s="75"/>
      <c r="U526" s="75"/>
      <c r="V526" s="75"/>
      <c r="W526" s="75"/>
      <c r="X526" s="75"/>
      <c r="Y526" s="75"/>
      <c r="Z526" s="75"/>
      <c r="AA526" s="75"/>
      <c r="AB526" s="75"/>
      <c r="AC526" s="75"/>
      <c r="AD526" s="75"/>
      <c r="AE526" s="75"/>
      <c r="AF526" s="75"/>
      <c r="AG526" s="75"/>
      <c r="AH526" s="75"/>
      <c r="AI526" s="75"/>
      <c r="AJ526" s="75"/>
      <c r="AK526" s="75"/>
      <c r="AL526" s="75"/>
      <c r="AM526" s="75"/>
      <c r="AN526" s="75"/>
      <c r="AO526" s="75"/>
      <c r="AP526" s="75"/>
      <c r="AQ526" s="75"/>
      <c r="AR526" s="75"/>
      <c r="AS526" s="75"/>
      <c r="AU526" s="278"/>
      <c r="AV526" s="20"/>
    </row>
    <row r="527" spans="1:49" ht="20" customHeight="1">
      <c r="A527" s="75"/>
      <c r="B527" s="75"/>
      <c r="C527" s="75"/>
      <c r="D527" s="75"/>
      <c r="E527" s="240"/>
      <c r="F527" s="240"/>
      <c r="G527" s="240"/>
      <c r="H527" s="240"/>
      <c r="I527" s="240"/>
      <c r="J527" s="524">
        <f>SUM(J521:K526)</f>
        <v>0</v>
      </c>
      <c r="K527" s="525"/>
      <c r="L527" s="381" t="s">
        <v>192</v>
      </c>
      <c r="M527" s="358">
        <f>M521+M522</f>
        <v>0</v>
      </c>
      <c r="N527" s="359"/>
      <c r="O527" s="357" t="s">
        <v>1112</v>
      </c>
      <c r="P527" s="355"/>
      <c r="Q527" s="75"/>
      <c r="R527" s="75"/>
      <c r="S527" s="75"/>
      <c r="T527" s="75"/>
      <c r="U527" s="75"/>
      <c r="V527" s="75"/>
      <c r="W527" s="75"/>
      <c r="X527" s="75"/>
      <c r="Y527" s="75"/>
      <c r="Z527" s="75"/>
      <c r="AA527" s="75"/>
      <c r="AB527" s="75"/>
      <c r="AC527" s="75"/>
      <c r="AD527" s="75"/>
      <c r="AE527" s="75"/>
      <c r="AF527" s="75"/>
      <c r="AG527" s="75"/>
      <c r="AH527" s="75"/>
      <c r="AI527" s="75"/>
      <c r="AJ527" s="75"/>
      <c r="AK527" s="75"/>
      <c r="AL527" s="75"/>
      <c r="AM527" s="75"/>
      <c r="AN527" s="75"/>
      <c r="AO527" s="75"/>
      <c r="AP527" s="75"/>
      <c r="AQ527" s="75"/>
      <c r="AR527" s="75"/>
      <c r="AS527" s="75"/>
    </row>
    <row r="528" spans="1:49" ht="20" customHeight="1">
      <c r="A528" s="75"/>
      <c r="B528" s="75"/>
      <c r="C528" s="75"/>
      <c r="D528" s="75"/>
      <c r="E528" s="331" t="s">
        <v>1163</v>
      </c>
      <c r="F528" s="239"/>
      <c r="G528" s="239"/>
      <c r="H528" s="239"/>
      <c r="I528" s="239"/>
      <c r="J528" s="239"/>
      <c r="K528" s="239"/>
      <c r="L528" s="239"/>
      <c r="M528" s="75"/>
      <c r="N528" s="75"/>
      <c r="O528" s="75"/>
      <c r="P528" s="75"/>
      <c r="Q528" s="75"/>
      <c r="R528" s="75"/>
      <c r="S528" s="75"/>
      <c r="T528" s="75"/>
      <c r="U528" s="75"/>
      <c r="V528" s="75"/>
      <c r="W528" s="75"/>
      <c r="X528" s="75"/>
      <c r="Y528" s="75"/>
      <c r="Z528" s="75"/>
      <c r="AA528" s="75"/>
      <c r="AB528" s="75"/>
      <c r="AC528" s="75"/>
      <c r="AD528" s="75"/>
      <c r="AE528" s="75"/>
      <c r="AF528" s="75"/>
      <c r="AG528" s="75"/>
      <c r="AH528" s="75"/>
      <c r="AI528" s="75"/>
      <c r="AJ528" s="75"/>
      <c r="AK528" s="75"/>
      <c r="AL528" s="75"/>
      <c r="AM528" s="75"/>
      <c r="AN528" s="75"/>
      <c r="AO528" s="75"/>
      <c r="AP528" s="75"/>
      <c r="AQ528" s="75"/>
      <c r="AR528" s="75"/>
      <c r="AS528" s="75"/>
    </row>
    <row r="529" spans="1:49" ht="10.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row>
    <row r="530" spans="1:49" s="26" customFormat="1" ht="28">
      <c r="A530" s="34" t="s">
        <v>946</v>
      </c>
      <c r="B530" s="3"/>
      <c r="C530" s="3"/>
      <c r="D530" s="3"/>
      <c r="E530" s="3"/>
      <c r="F530" s="3"/>
      <c r="G530" s="3"/>
      <c r="H530" s="3"/>
      <c r="I530" s="3"/>
      <c r="J530" s="3"/>
      <c r="K530" s="3"/>
      <c r="L530" s="3"/>
      <c r="M530" s="3"/>
      <c r="N530" s="3"/>
      <c r="O530" s="3"/>
      <c r="P530" s="3"/>
      <c r="Q530" s="3"/>
      <c r="R530" s="3"/>
      <c r="S530" s="3"/>
      <c r="T530" s="35"/>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c r="AU530"/>
      <c r="AV530"/>
      <c r="AW530"/>
    </row>
    <row r="531" spans="1:49" s="26" customFormat="1" ht="20" customHeight="1">
      <c r="A531" s="36"/>
      <c r="B531" s="46" t="s">
        <v>193</v>
      </c>
      <c r="C531" s="257"/>
      <c r="D531" s="257"/>
      <c r="E531" s="257"/>
      <c r="F531" s="257"/>
      <c r="G531" s="257"/>
      <c r="H531" s="257"/>
      <c r="I531" s="257"/>
      <c r="J531" s="257"/>
      <c r="K531" s="257"/>
      <c r="L531" s="257"/>
      <c r="M531" s="257"/>
      <c r="N531" s="257"/>
      <c r="O531" s="257"/>
      <c r="P531" s="257"/>
      <c r="Q531" s="257"/>
      <c r="R531" s="257"/>
      <c r="S531" s="257"/>
      <c r="T531" s="37"/>
      <c r="U531" s="257"/>
      <c r="V531" s="257"/>
      <c r="W531" s="257"/>
      <c r="X531" s="257"/>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c r="AU531" s="275"/>
      <c r="AV531"/>
      <c r="AW531" s="23"/>
    </row>
    <row r="532" spans="1:49" s="26" customFormat="1" ht="20" customHeight="1">
      <c r="A532" s="36"/>
      <c r="B532" s="47" t="s">
        <v>1126</v>
      </c>
      <c r="C532" s="257"/>
      <c r="D532" s="257"/>
      <c r="E532" s="257"/>
      <c r="F532" s="257"/>
      <c r="G532" s="257"/>
      <c r="H532" s="257"/>
      <c r="I532" s="257"/>
      <c r="J532" s="257"/>
      <c r="K532" s="257"/>
      <c r="L532" s="257"/>
      <c r="M532" s="257"/>
      <c r="N532" s="257"/>
      <c r="O532" s="257"/>
      <c r="P532" s="257"/>
      <c r="Q532" s="257"/>
      <c r="R532" s="257"/>
      <c r="S532" s="257"/>
      <c r="T532" s="37"/>
      <c r="U532" s="257"/>
      <c r="V532" s="257"/>
      <c r="W532" s="257"/>
      <c r="X532" s="257"/>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c r="AU532" s="279"/>
      <c r="AV532"/>
      <c r="AW532"/>
    </row>
    <row r="533" spans="1:49" ht="20" customHeight="1">
      <c r="A533" s="36"/>
      <c r="B533" s="47" t="s">
        <v>194</v>
      </c>
      <c r="C533" s="257"/>
      <c r="D533" s="257"/>
      <c r="E533" s="257"/>
      <c r="F533" s="257"/>
      <c r="G533" s="257"/>
      <c r="H533" s="257"/>
      <c r="I533" s="257"/>
      <c r="J533" s="257"/>
      <c r="K533" s="257"/>
      <c r="L533" s="257"/>
      <c r="M533" s="257"/>
      <c r="N533" s="257"/>
      <c r="O533" s="257"/>
      <c r="P533" s="257"/>
      <c r="Q533" s="257"/>
      <c r="R533" s="257"/>
      <c r="S533" s="257"/>
      <c r="T533" s="37"/>
      <c r="U533" s="257"/>
      <c r="V533" s="257"/>
      <c r="W533" s="257"/>
      <c r="X533" s="257"/>
      <c r="Y533" s="38"/>
      <c r="Z533" s="38"/>
      <c r="AA533" s="38"/>
      <c r="AB533" s="38"/>
      <c r="AC533" s="38"/>
      <c r="AD533" s="38"/>
      <c r="AE533" s="38"/>
      <c r="AF533" s="38"/>
      <c r="AG533" s="38"/>
      <c r="AH533" s="38"/>
      <c r="AI533" s="38"/>
      <c r="AJ533" s="38"/>
      <c r="AK533" s="38"/>
      <c r="AL533" s="38"/>
      <c r="AM533" s="38"/>
      <c r="AN533" s="38"/>
      <c r="AO533" s="38"/>
      <c r="AP533" s="38"/>
      <c r="AQ533" s="38"/>
      <c r="AR533" s="38"/>
      <c r="AS533" s="38"/>
      <c r="AW533" s="26"/>
    </row>
    <row r="534" spans="1:49">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W534" s="26"/>
    </row>
    <row r="535" spans="1:49" ht="16" thickBot="1">
      <c r="A535" s="3"/>
      <c r="B535" s="276" t="s">
        <v>195</v>
      </c>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W535" s="26"/>
    </row>
    <row r="536" spans="1:49" ht="20" customHeight="1" thickTop="1" thickBot="1">
      <c r="A536" s="3"/>
      <c r="B536" s="704" t="s">
        <v>196</v>
      </c>
      <c r="C536" s="704"/>
      <c r="D536" s="704"/>
      <c r="E536" s="704"/>
      <c r="F536" s="704"/>
      <c r="G536" s="704"/>
      <c r="H536" s="705" t="str">
        <f>IF(K536="※リストから選択して下さい","【※選択】","入力済")</f>
        <v>【※選択】</v>
      </c>
      <c r="I536" s="705"/>
      <c r="J536" s="705"/>
      <c r="K536" s="462" t="s">
        <v>9</v>
      </c>
      <c r="L536" s="463"/>
      <c r="M536" s="463"/>
      <c r="N536" s="463"/>
      <c r="O536" s="463"/>
      <c r="P536" s="463"/>
      <c r="Q536" s="464"/>
      <c r="R536" s="277" t="s">
        <v>197</v>
      </c>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V536" s="20"/>
    </row>
    <row r="537" spans="1:49" ht="10.25" customHeight="1" thickTop="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row>
    <row r="538" spans="1:49" ht="20" customHeight="1">
      <c r="A538" s="3"/>
      <c r="B538" s="3"/>
      <c r="C538" s="3"/>
      <c r="D538" s="704" t="s">
        <v>44</v>
      </c>
      <c r="E538" s="704"/>
      <c r="F538" s="704"/>
      <c r="G538" s="704"/>
      <c r="H538" s="705" t="str">
        <f t="shared" ref="H538:H543" si="20">IF($K$536="送付先と同様","入力済",IF(K538="","【※入力】","入力済"))</f>
        <v>【※入力】</v>
      </c>
      <c r="I538" s="705"/>
      <c r="J538" s="705"/>
      <c r="K538" s="521" t="str">
        <f>IF(K536="連絡先と同様",I14,"")</f>
        <v/>
      </c>
      <c r="L538" s="522"/>
      <c r="M538" s="522"/>
      <c r="N538" s="522"/>
      <c r="O538" s="522"/>
      <c r="P538" s="522"/>
      <c r="Q538" s="52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row>
    <row r="539" spans="1:49" ht="20" customHeight="1">
      <c r="A539" s="3"/>
      <c r="B539" s="3"/>
      <c r="C539" s="3"/>
      <c r="D539" s="704" t="s">
        <v>106</v>
      </c>
      <c r="E539" s="704"/>
      <c r="F539" s="704"/>
      <c r="G539" s="704"/>
      <c r="H539" s="705" t="str">
        <f t="shared" si="20"/>
        <v>【※入力】</v>
      </c>
      <c r="I539" s="705"/>
      <c r="J539" s="705"/>
      <c r="K539" s="521" t="str">
        <f>IF($K$536="連絡先と同様",I15,"")</f>
        <v/>
      </c>
      <c r="L539" s="522"/>
      <c r="M539" s="522"/>
      <c r="N539" s="522"/>
      <c r="O539" s="522"/>
      <c r="P539" s="522"/>
      <c r="Q539" s="52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row>
    <row r="540" spans="1:49" ht="20" customHeight="1">
      <c r="A540" s="3"/>
      <c r="B540" s="3"/>
      <c r="C540" s="3"/>
      <c r="D540" s="704" t="s">
        <v>82</v>
      </c>
      <c r="E540" s="704"/>
      <c r="F540" s="704"/>
      <c r="G540" s="704"/>
      <c r="H540" s="705" t="str">
        <f t="shared" si="20"/>
        <v>【※入力】</v>
      </c>
      <c r="I540" s="705"/>
      <c r="J540" s="705"/>
      <c r="K540" s="521" t="str">
        <f>IF($K$536="連絡先と同様",I16,"")</f>
        <v/>
      </c>
      <c r="L540" s="556"/>
      <c r="M540" s="556"/>
      <c r="N540" s="556"/>
      <c r="O540" s="556"/>
      <c r="P540" s="556"/>
      <c r="Q540" s="557"/>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row>
    <row r="541" spans="1:49" ht="20" customHeight="1">
      <c r="A541" s="3"/>
      <c r="B541" s="3"/>
      <c r="C541" s="3"/>
      <c r="D541" s="704" t="s">
        <v>85</v>
      </c>
      <c r="E541" s="704"/>
      <c r="F541" s="704"/>
      <c r="G541" s="704"/>
      <c r="H541" s="705" t="str">
        <f t="shared" si="20"/>
        <v>【※入力】</v>
      </c>
      <c r="I541" s="705"/>
      <c r="J541" s="705"/>
      <c r="K541" s="521" t="str">
        <f>IF($K$536="連絡先と同様",I17,"")</f>
        <v/>
      </c>
      <c r="L541" s="556"/>
      <c r="M541" s="556"/>
      <c r="N541" s="556"/>
      <c r="O541" s="556"/>
      <c r="P541" s="556"/>
      <c r="Q541" s="557"/>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275"/>
      <c r="AU541" s="55"/>
    </row>
    <row r="542" spans="1:49" ht="20" customHeight="1">
      <c r="A542" s="3"/>
      <c r="B542" s="3"/>
      <c r="C542" s="3"/>
      <c r="D542" s="704" t="s">
        <v>88</v>
      </c>
      <c r="E542" s="704"/>
      <c r="F542" s="704"/>
      <c r="G542" s="704"/>
      <c r="H542" s="705" t="str">
        <f t="shared" si="20"/>
        <v>【※入力】</v>
      </c>
      <c r="I542" s="705"/>
      <c r="J542" s="705"/>
      <c r="K542" s="521" t="str">
        <f>IF($K$536="連絡先と同様",I18,"")</f>
        <v/>
      </c>
      <c r="L542" s="556"/>
      <c r="M542" s="556"/>
      <c r="N542" s="556"/>
      <c r="O542" s="556"/>
      <c r="P542" s="556"/>
      <c r="Q542" s="557"/>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275"/>
      <c r="AU542" s="55"/>
    </row>
    <row r="543" spans="1:49" ht="20" customHeight="1">
      <c r="A543" s="3"/>
      <c r="B543" s="3"/>
      <c r="C543" s="3"/>
      <c r="D543" s="704" t="s">
        <v>198</v>
      </c>
      <c r="E543" s="704"/>
      <c r="F543" s="704"/>
      <c r="G543" s="704"/>
      <c r="H543" s="705" t="str">
        <f t="shared" si="20"/>
        <v>【※入力】</v>
      </c>
      <c r="I543" s="705"/>
      <c r="J543" s="705"/>
      <c r="K543" s="521" t="str">
        <f>IF($K$536="連絡先と同様",I19,"")</f>
        <v/>
      </c>
      <c r="L543" s="556"/>
      <c r="M543" s="556"/>
      <c r="N543" s="556"/>
      <c r="O543" s="556"/>
      <c r="P543" s="556"/>
      <c r="Q543" s="557"/>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278"/>
      <c r="AU543" s="55"/>
    </row>
    <row r="544" spans="1:49" ht="42">
      <c r="A544" s="3"/>
      <c r="B544" s="3"/>
      <c r="C544" s="3"/>
      <c r="D544" s="39"/>
      <c r="E544" s="39"/>
      <c r="F544" s="39"/>
      <c r="G544" s="39"/>
      <c r="H544" s="40"/>
      <c r="I544" s="40"/>
      <c r="J544" s="40"/>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U544" s="55"/>
    </row>
    <row r="545" spans="1:47" ht="42">
      <c r="A545" s="3"/>
      <c r="B545" s="276" t="s">
        <v>199</v>
      </c>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U545" s="55"/>
    </row>
    <row r="546" spans="1:47" ht="20" customHeight="1">
      <c r="A546" s="3"/>
      <c r="B546" s="704" t="s">
        <v>200</v>
      </c>
      <c r="C546" s="704"/>
      <c r="D546" s="704"/>
      <c r="E546" s="704"/>
      <c r="F546" s="704"/>
      <c r="G546" s="704"/>
      <c r="H546" s="705" t="str">
        <f>IF(K546="","【※入力】","入力済")</f>
        <v>【※入力】</v>
      </c>
      <c r="I546" s="705"/>
      <c r="J546" s="705"/>
      <c r="K546" s="601"/>
      <c r="L546" s="602"/>
      <c r="M546" s="602"/>
      <c r="N546" s="602"/>
      <c r="O546" s="602"/>
      <c r="P546" s="602"/>
      <c r="Q546" s="602"/>
      <c r="R546" s="602"/>
      <c r="S546" s="602"/>
      <c r="T546" s="602"/>
      <c r="U546" s="602"/>
      <c r="V546" s="602"/>
      <c r="W546" s="602"/>
      <c r="X546" s="602"/>
      <c r="Y546" s="602"/>
      <c r="Z546" s="602"/>
      <c r="AA546" s="602"/>
      <c r="AB546" s="602"/>
      <c r="AC546" s="602"/>
      <c r="AD546" s="602"/>
      <c r="AE546" s="602"/>
      <c r="AF546" s="602"/>
      <c r="AG546" s="602"/>
      <c r="AH546" s="602"/>
      <c r="AI546" s="603"/>
      <c r="AJ546" s="706" t="s">
        <v>201</v>
      </c>
      <c r="AK546" s="707"/>
      <c r="AL546" s="707"/>
      <c r="AM546" s="707"/>
      <c r="AN546" s="707"/>
      <c r="AO546" s="707"/>
      <c r="AP546" s="707"/>
      <c r="AQ546" s="707"/>
      <c r="AR546" s="707"/>
      <c r="AS546" s="707"/>
      <c r="AU546" s="55"/>
    </row>
    <row r="547" spans="1:47" ht="20" customHeight="1">
      <c r="A547" s="3"/>
      <c r="B547" s="704" t="s">
        <v>202</v>
      </c>
      <c r="C547" s="704"/>
      <c r="D547" s="704"/>
      <c r="E547" s="704"/>
      <c r="F547" s="704"/>
      <c r="G547" s="704"/>
      <c r="H547" s="40"/>
      <c r="I547" s="40"/>
      <c r="J547" s="40"/>
      <c r="K547" s="761" t="str">
        <f>I6</f>
        <v>※リストから選択して下さい</v>
      </c>
      <c r="L547" s="762"/>
      <c r="M547" s="762"/>
      <c r="N547" s="762"/>
      <c r="O547" s="762"/>
      <c r="P547" s="762"/>
      <c r="Q547" s="762"/>
      <c r="R547" s="762"/>
      <c r="S547" s="762"/>
      <c r="T547" s="762"/>
      <c r="U547" s="762"/>
      <c r="V547" s="762"/>
      <c r="W547" s="762"/>
      <c r="X547" s="762"/>
      <c r="Y547" s="762"/>
      <c r="Z547" s="762"/>
      <c r="AA547" s="762"/>
      <c r="AB547" s="762"/>
      <c r="AC547" s="762"/>
      <c r="AD547" s="762"/>
      <c r="AE547" s="762"/>
      <c r="AF547" s="762"/>
      <c r="AG547" s="762"/>
      <c r="AH547" s="762"/>
      <c r="AI547" s="763"/>
      <c r="AJ547" s="706"/>
      <c r="AK547" s="707"/>
      <c r="AL547" s="707"/>
      <c r="AM547" s="707"/>
      <c r="AN547" s="707"/>
      <c r="AO547" s="707"/>
      <c r="AP547" s="707"/>
      <c r="AQ547" s="707"/>
      <c r="AR547" s="707"/>
      <c r="AS547" s="707"/>
      <c r="AU547" s="55"/>
    </row>
    <row r="548" spans="1:47" ht="20" customHeight="1">
      <c r="A548" s="3"/>
      <c r="B548" s="39"/>
      <c r="C548" s="39"/>
      <c r="D548" s="39"/>
      <c r="E548" s="39"/>
      <c r="F548" s="39"/>
      <c r="G548" s="39"/>
      <c r="H548" s="40"/>
      <c r="I548" s="40"/>
      <c r="J548" s="40"/>
      <c r="K548" s="360"/>
      <c r="L548" s="361"/>
      <c r="M548" s="361"/>
      <c r="N548" s="361"/>
      <c r="O548" s="361"/>
      <c r="P548" s="361"/>
      <c r="Q548" s="361"/>
      <c r="R548" s="361"/>
      <c r="S548" s="361"/>
      <c r="T548" s="361"/>
      <c r="U548" s="361"/>
      <c r="V548" s="361"/>
      <c r="W548" s="361"/>
      <c r="X548" s="361"/>
      <c r="Y548" s="361"/>
      <c r="Z548" s="361"/>
      <c r="AA548" s="361"/>
      <c r="AB548" s="361"/>
      <c r="AC548" s="361"/>
      <c r="AD548" s="361"/>
      <c r="AE548" s="361"/>
      <c r="AF548" s="361"/>
      <c r="AG548" s="361"/>
      <c r="AH548" s="361"/>
      <c r="AI548" s="362"/>
      <c r="AJ548" s="746"/>
      <c r="AK548" s="746"/>
      <c r="AL548" s="746"/>
      <c r="AM548" s="746"/>
      <c r="AN548" s="746"/>
      <c r="AO548" s="746"/>
      <c r="AP548" s="746"/>
      <c r="AQ548" s="746"/>
      <c r="AR548" s="746"/>
      <c r="AS548" s="746"/>
      <c r="AT548" s="275"/>
      <c r="AU548" s="55"/>
    </row>
    <row r="549" spans="1:47" ht="10.25" customHeight="1" thickBot="1">
      <c r="A549" s="3"/>
      <c r="B549" s="39"/>
      <c r="C549" s="39"/>
      <c r="D549" s="39"/>
      <c r="E549" s="39"/>
      <c r="F549" s="39"/>
      <c r="G549" s="39"/>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279"/>
      <c r="AU549" s="55"/>
    </row>
    <row r="550" spans="1:47" ht="20" customHeight="1" thickTop="1" thickBot="1">
      <c r="A550" s="3"/>
      <c r="B550" s="704" t="s">
        <v>969</v>
      </c>
      <c r="C550" s="704"/>
      <c r="D550" s="704"/>
      <c r="E550" s="704"/>
      <c r="F550" s="704"/>
      <c r="G550" s="704"/>
      <c r="H550" s="705" t="str">
        <f>IF(K550="※リストから選択して下さい","【※選択】","【入力済】")</f>
        <v>【※選択】</v>
      </c>
      <c r="I550" s="705"/>
      <c r="J550" s="705"/>
      <c r="K550" s="713" t="str">
        <f>I4</f>
        <v>※リストから選択して下さい</v>
      </c>
      <c r="L550" s="714"/>
      <c r="M550" s="714"/>
      <c r="N550" s="714"/>
      <c r="O550" s="714"/>
      <c r="P550" s="711" t="s">
        <v>1167</v>
      </c>
      <c r="Q550" s="712"/>
      <c r="R550" s="705"/>
      <c r="S550" s="705"/>
      <c r="T550" s="705"/>
      <c r="U550" s="705"/>
      <c r="V550" s="705"/>
      <c r="W550" s="705"/>
      <c r="X550" s="705"/>
      <c r="Y550" s="705"/>
      <c r="Z550" s="705"/>
      <c r="AA550" s="705"/>
      <c r="AB550" s="3"/>
      <c r="AC550" s="3"/>
      <c r="AD550" s="3"/>
      <c r="AE550" s="3"/>
      <c r="AF550" s="3"/>
      <c r="AG550" s="3"/>
      <c r="AH550" s="3"/>
      <c r="AI550" s="3"/>
      <c r="AJ550" s="3"/>
      <c r="AK550" s="3"/>
      <c r="AL550" s="3"/>
      <c r="AM550" s="3"/>
      <c r="AN550" s="3"/>
      <c r="AO550" s="3"/>
      <c r="AP550" s="3"/>
      <c r="AQ550" s="3"/>
      <c r="AR550" s="3"/>
      <c r="AS550" s="3"/>
    </row>
    <row r="551" spans="1:47" ht="10.25" customHeight="1" thickTop="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row>
    <row r="552" spans="1:47" ht="15">
      <c r="A552" s="3"/>
      <c r="B552" s="3"/>
      <c r="C552" s="735" t="s">
        <v>203</v>
      </c>
      <c r="D552" s="735"/>
      <c r="E552" s="735"/>
      <c r="F552" s="735"/>
      <c r="G552" s="735"/>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row>
    <row r="553" spans="1:47" ht="20" customHeight="1">
      <c r="A553" s="3"/>
      <c r="B553" s="704" t="s">
        <v>204</v>
      </c>
      <c r="C553" s="704"/>
      <c r="D553" s="704"/>
      <c r="E553" s="704"/>
      <c r="F553" s="704"/>
      <c r="G553" s="704"/>
      <c r="H553" s="705" t="str">
        <f>IF(K553="","【※入力】","入力済")</f>
        <v>【※入力】</v>
      </c>
      <c r="I553" s="705"/>
      <c r="J553" s="705"/>
      <c r="K553" s="601"/>
      <c r="L553" s="602"/>
      <c r="M553" s="602"/>
      <c r="N553" s="602"/>
      <c r="O553" s="602"/>
      <c r="P553" s="602"/>
      <c r="Q553" s="602"/>
      <c r="R553" s="602"/>
      <c r="S553" s="602"/>
      <c r="T553" s="602"/>
      <c r="U553" s="602"/>
      <c r="V553" s="602"/>
      <c r="W553" s="602"/>
      <c r="X553" s="602"/>
      <c r="Y553" s="602"/>
      <c r="Z553" s="602"/>
      <c r="AA553" s="603"/>
      <c r="AB553" s="707" t="s">
        <v>201</v>
      </c>
      <c r="AC553" s="707"/>
      <c r="AD553" s="707"/>
      <c r="AE553" s="707"/>
      <c r="AF553" s="707"/>
      <c r="AG553" s="707"/>
      <c r="AH553" s="707"/>
      <c r="AI553" s="707"/>
      <c r="AJ553" s="707"/>
      <c r="AK553" s="707"/>
      <c r="AL553" s="707"/>
      <c r="AM553" s="707"/>
      <c r="AN553" s="707"/>
      <c r="AO553" s="707"/>
      <c r="AP553" s="707"/>
      <c r="AQ553" s="707"/>
      <c r="AR553" s="707"/>
      <c r="AS553" s="707"/>
    </row>
    <row r="554" spans="1:47" ht="20" customHeight="1">
      <c r="A554" s="3"/>
      <c r="B554" s="704" t="s">
        <v>203</v>
      </c>
      <c r="C554" s="704"/>
      <c r="D554" s="704"/>
      <c r="E554" s="704"/>
      <c r="F554" s="704"/>
      <c r="G554" s="704"/>
      <c r="H554" s="705" t="str">
        <f>IF(K554="","【※入力】","入力済")</f>
        <v>【※入力】</v>
      </c>
      <c r="I554" s="705"/>
      <c r="J554" s="705"/>
      <c r="K554" s="601"/>
      <c r="L554" s="602"/>
      <c r="M554" s="602"/>
      <c r="N554" s="602"/>
      <c r="O554" s="602"/>
      <c r="P554" s="602"/>
      <c r="Q554" s="602"/>
      <c r="R554" s="602"/>
      <c r="S554" s="602"/>
      <c r="T554" s="602"/>
      <c r="U554" s="602"/>
      <c r="V554" s="602"/>
      <c r="W554" s="602"/>
      <c r="X554" s="602"/>
      <c r="Y554" s="602"/>
      <c r="Z554" s="602"/>
      <c r="AA554" s="603"/>
      <c r="AB554" s="277" t="s">
        <v>205</v>
      </c>
      <c r="AC554" s="277"/>
      <c r="AD554" s="277"/>
      <c r="AE554" s="277"/>
      <c r="AF554" s="277"/>
      <c r="AG554" s="277"/>
      <c r="AH554" s="277"/>
      <c r="AI554" s="277"/>
      <c r="AJ554" s="277"/>
      <c r="AK554" s="277"/>
      <c r="AL554" s="277"/>
      <c r="AM554" s="277"/>
      <c r="AN554" s="277"/>
      <c r="AO554" s="277"/>
      <c r="AP554" s="277"/>
      <c r="AQ554" s="277"/>
      <c r="AR554" s="277"/>
      <c r="AS554" s="277"/>
    </row>
    <row r="555" spans="1:47">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row>
    <row r="556" spans="1:47" ht="14.25" customHeight="1">
      <c r="A556" s="3"/>
      <c r="B556" s="3"/>
      <c r="C556" s="730" t="s">
        <v>206</v>
      </c>
      <c r="D556" s="730"/>
      <c r="E556" s="730"/>
      <c r="F556" s="730"/>
      <c r="G556" s="730"/>
      <c r="H556" s="3"/>
      <c r="I556" s="3"/>
      <c r="J556" s="3"/>
      <c r="K556" s="731" t="s">
        <v>43</v>
      </c>
      <c r="L556" s="732"/>
      <c r="M556" s="732"/>
      <c r="N556" s="732"/>
      <c r="O556" s="732"/>
      <c r="P556" s="732"/>
      <c r="Q556" s="733"/>
      <c r="R556" s="732" t="s">
        <v>44</v>
      </c>
      <c r="S556" s="732"/>
      <c r="T556" s="732"/>
      <c r="U556" s="732"/>
      <c r="V556" s="732"/>
      <c r="W556" s="732"/>
      <c r="X556" s="734"/>
      <c r="Y556" s="41" t="s">
        <v>207</v>
      </c>
      <c r="Z556" s="277"/>
      <c r="AA556" s="277"/>
      <c r="AB556" s="277"/>
      <c r="AC556" s="277"/>
      <c r="AD556" s="277"/>
      <c r="AE556" s="277"/>
      <c r="AF556" s="277"/>
      <c r="AG556" s="3"/>
      <c r="AH556" s="3"/>
      <c r="AI556" s="3"/>
      <c r="AJ556" s="3"/>
      <c r="AK556" s="3"/>
      <c r="AL556" s="3"/>
      <c r="AM556" s="3"/>
      <c r="AN556" s="3"/>
      <c r="AO556" s="3"/>
      <c r="AP556" s="3"/>
      <c r="AQ556" s="3"/>
      <c r="AR556" s="3"/>
      <c r="AS556" s="3"/>
    </row>
    <row r="557" spans="1:47" ht="20" customHeight="1">
      <c r="A557" s="3"/>
      <c r="B557" s="42"/>
      <c r="C557" s="738" t="s">
        <v>1168</v>
      </c>
      <c r="D557" s="738"/>
      <c r="E557" s="738"/>
      <c r="F557" s="738"/>
      <c r="G557" s="738"/>
      <c r="H557" s="705" t="str">
        <f>IF(Y557=1,"※入力",IF(入力用!Y557=2,"入力済","-"))</f>
        <v>-</v>
      </c>
      <c r="I557" s="705"/>
      <c r="J557" s="705"/>
      <c r="K557" s="739"/>
      <c r="L557" s="740"/>
      <c r="M557" s="740"/>
      <c r="N557" s="740"/>
      <c r="O557" s="740"/>
      <c r="P557" s="740"/>
      <c r="Q557" s="740"/>
      <c r="R557" s="740"/>
      <c r="S557" s="740"/>
      <c r="T557" s="740"/>
      <c r="U557" s="740"/>
      <c r="V557" s="740"/>
      <c r="W557" s="740"/>
      <c r="X557" s="741"/>
      <c r="Y557" s="280">
        <f>COUNTA(K557:X557)</f>
        <v>0</v>
      </c>
      <c r="Z557" s="737" t="s">
        <v>1081</v>
      </c>
      <c r="AA557" s="737"/>
      <c r="AB557" s="737"/>
      <c r="AC557" s="737"/>
      <c r="AD557" s="737"/>
      <c r="AE557" s="737"/>
      <c r="AF557" s="737"/>
      <c r="AG557" s="737"/>
      <c r="AH557" s="737"/>
      <c r="AI557" s="737"/>
      <c r="AJ557" s="737"/>
      <c r="AK557" s="737"/>
      <c r="AL557" s="737"/>
      <c r="AM557" s="737"/>
      <c r="AN557" s="737"/>
      <c r="AO557" s="737"/>
      <c r="AP557" s="737"/>
      <c r="AQ557" s="737"/>
      <c r="AR557" s="3"/>
      <c r="AS557" s="3"/>
    </row>
    <row r="558" spans="1:47" ht="20" customHeight="1">
      <c r="A558" s="3"/>
      <c r="B558" s="42"/>
      <c r="C558" s="738"/>
      <c r="D558" s="738"/>
      <c r="E558" s="738"/>
      <c r="F558" s="738"/>
      <c r="G558" s="738"/>
      <c r="H558" s="705" t="str">
        <f>IF(Y558=1,"※入力",IF(入力用!Y558=2,"入力済","-"))</f>
        <v>-</v>
      </c>
      <c r="I558" s="705"/>
      <c r="J558" s="705"/>
      <c r="K558" s="742"/>
      <c r="L558" s="709"/>
      <c r="M558" s="709"/>
      <c r="N558" s="709"/>
      <c r="O558" s="709"/>
      <c r="P558" s="709"/>
      <c r="Q558" s="743"/>
      <c r="R558" s="708"/>
      <c r="S558" s="709"/>
      <c r="T558" s="709"/>
      <c r="U558" s="709"/>
      <c r="V558" s="709"/>
      <c r="W558" s="709"/>
      <c r="X558" s="710"/>
      <c r="Y558" s="280">
        <f>COUNTA(K558:X558)</f>
        <v>0</v>
      </c>
      <c r="Z558" s="737"/>
      <c r="AA558" s="737"/>
      <c r="AB558" s="737"/>
      <c r="AC558" s="737"/>
      <c r="AD558" s="737"/>
      <c r="AE558" s="737"/>
      <c r="AF558" s="737"/>
      <c r="AG558" s="737"/>
      <c r="AH558" s="737"/>
      <c r="AI558" s="737"/>
      <c r="AJ558" s="737"/>
      <c r="AK558" s="737"/>
      <c r="AL558" s="737"/>
      <c r="AM558" s="737"/>
      <c r="AN558" s="737"/>
      <c r="AO558" s="737"/>
      <c r="AP558" s="737"/>
      <c r="AQ558" s="737"/>
      <c r="AR558" s="3"/>
      <c r="AS558" s="3"/>
      <c r="AT558" s="55"/>
    </row>
    <row r="559" spans="1:47" ht="20" customHeight="1">
      <c r="A559" s="3"/>
      <c r="B559" s="42"/>
      <c r="C559" s="738"/>
      <c r="D559" s="738"/>
      <c r="E559" s="738"/>
      <c r="F559" s="738"/>
      <c r="G559" s="738"/>
      <c r="H559" s="705" t="str">
        <f>IF(Y559=1,"※入力",IF(入力用!Y559=2,"入力済","-"))</f>
        <v>-</v>
      </c>
      <c r="I559" s="705"/>
      <c r="J559" s="705"/>
      <c r="K559" s="742"/>
      <c r="L559" s="709"/>
      <c r="M559" s="709"/>
      <c r="N559" s="709"/>
      <c r="O559" s="709"/>
      <c r="P559" s="709"/>
      <c r="Q559" s="743"/>
      <c r="R559" s="708"/>
      <c r="S559" s="709"/>
      <c r="T559" s="709"/>
      <c r="U559" s="709"/>
      <c r="V559" s="709"/>
      <c r="W559" s="709"/>
      <c r="X559" s="710"/>
      <c r="Y559" s="280">
        <f>COUNTA(K559:X559)</f>
        <v>0</v>
      </c>
      <c r="Z559" s="737"/>
      <c r="AA559" s="737"/>
      <c r="AB559" s="737"/>
      <c r="AC559" s="737"/>
      <c r="AD559" s="737"/>
      <c r="AE559" s="737"/>
      <c r="AF559" s="737"/>
      <c r="AG559" s="737"/>
      <c r="AH559" s="737"/>
      <c r="AI559" s="737"/>
      <c r="AJ559" s="737"/>
      <c r="AK559" s="737"/>
      <c r="AL559" s="737"/>
      <c r="AM559" s="737"/>
      <c r="AN559" s="737"/>
      <c r="AO559" s="737"/>
      <c r="AP559" s="737"/>
      <c r="AQ559" s="737"/>
      <c r="AR559" s="3"/>
      <c r="AS559" s="3"/>
      <c r="AT559" s="55"/>
    </row>
    <row r="560" spans="1:47" ht="20" customHeight="1">
      <c r="A560" s="3"/>
      <c r="B560" s="42"/>
      <c r="C560" s="738"/>
      <c r="D560" s="738"/>
      <c r="E560" s="738"/>
      <c r="F560" s="738"/>
      <c r="G560" s="738"/>
      <c r="H560" s="705" t="str">
        <f>IF(Y560=1,"※入力",IF(入力用!Y560=2,"入力済","-"))</f>
        <v>-</v>
      </c>
      <c r="I560" s="705"/>
      <c r="J560" s="705"/>
      <c r="K560" s="724"/>
      <c r="L560" s="725"/>
      <c r="M560" s="725"/>
      <c r="N560" s="725"/>
      <c r="O560" s="725"/>
      <c r="P560" s="725"/>
      <c r="Q560" s="725"/>
      <c r="R560" s="725"/>
      <c r="S560" s="725"/>
      <c r="T560" s="725"/>
      <c r="U560" s="725"/>
      <c r="V560" s="725"/>
      <c r="W560" s="725"/>
      <c r="X560" s="726"/>
      <c r="Y560" s="280">
        <f>COUNTA(K560:X560)</f>
        <v>0</v>
      </c>
      <c r="Z560" s="737"/>
      <c r="AA560" s="737"/>
      <c r="AB560" s="737"/>
      <c r="AC560" s="737"/>
      <c r="AD560" s="737"/>
      <c r="AE560" s="737"/>
      <c r="AF560" s="737"/>
      <c r="AG560" s="737"/>
      <c r="AH560" s="737"/>
      <c r="AI560" s="737"/>
      <c r="AJ560" s="737"/>
      <c r="AK560" s="737"/>
      <c r="AL560" s="737"/>
      <c r="AM560" s="737"/>
      <c r="AN560" s="737"/>
      <c r="AO560" s="737"/>
      <c r="AP560" s="737"/>
      <c r="AQ560" s="737"/>
      <c r="AR560" s="3"/>
      <c r="AS560" s="3"/>
      <c r="AT560" s="55"/>
    </row>
    <row r="561" spans="1:47" ht="20" customHeight="1">
      <c r="A561" s="3"/>
      <c r="B561" s="42"/>
      <c r="C561" s="738"/>
      <c r="D561" s="738"/>
      <c r="E561" s="738"/>
      <c r="F561" s="738"/>
      <c r="G561" s="738"/>
      <c r="H561" s="705" t="str">
        <f>IF(Y561=1,"※入力",IF(入力用!Y561=2,"入力済","-"))</f>
        <v>-</v>
      </c>
      <c r="I561" s="705"/>
      <c r="J561" s="705"/>
      <c r="K561" s="727"/>
      <c r="L561" s="728"/>
      <c r="M561" s="728"/>
      <c r="N561" s="728"/>
      <c r="O561" s="728"/>
      <c r="P561" s="728"/>
      <c r="Q561" s="728"/>
      <c r="R561" s="728"/>
      <c r="S561" s="728"/>
      <c r="T561" s="728"/>
      <c r="U561" s="728"/>
      <c r="V561" s="728"/>
      <c r="W561" s="728"/>
      <c r="X561" s="729"/>
      <c r="Y561" s="280">
        <f>COUNTA(K561:X561)</f>
        <v>0</v>
      </c>
      <c r="Z561" s="737"/>
      <c r="AA561" s="737"/>
      <c r="AB561" s="737"/>
      <c r="AC561" s="737"/>
      <c r="AD561" s="737"/>
      <c r="AE561" s="737"/>
      <c r="AF561" s="737"/>
      <c r="AG561" s="737"/>
      <c r="AH561" s="737"/>
      <c r="AI561" s="737"/>
      <c r="AJ561" s="737"/>
      <c r="AK561" s="737"/>
      <c r="AL561" s="737"/>
      <c r="AM561" s="737"/>
      <c r="AN561" s="737"/>
      <c r="AO561" s="737"/>
      <c r="AP561" s="737"/>
      <c r="AQ561" s="737"/>
      <c r="AR561" s="3"/>
      <c r="AS561" s="3"/>
      <c r="AT561" s="55"/>
    </row>
    <row r="562" spans="1:47" ht="42">
      <c r="A562" s="3"/>
      <c r="B562" s="257" t="s">
        <v>947</v>
      </c>
      <c r="C562" s="38"/>
      <c r="D562" s="38"/>
      <c r="E562" s="38"/>
      <c r="F562" s="42"/>
      <c r="G562" s="514">
        <f>LEN(C564)</f>
        <v>0</v>
      </c>
      <c r="H562" s="514"/>
      <c r="I562" s="38" t="s">
        <v>1104</v>
      </c>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55"/>
    </row>
    <row r="563" spans="1:47" ht="20" customHeight="1">
      <c r="A563" s="43"/>
      <c r="B563" s="43"/>
      <c r="C563" s="44" t="s">
        <v>208</v>
      </c>
      <c r="D563" s="43"/>
      <c r="E563" s="43"/>
      <c r="F563" s="43"/>
      <c r="G563" s="43"/>
      <c r="H563" s="43"/>
      <c r="I563" s="43"/>
      <c r="J563" s="43"/>
      <c r="K563" s="43"/>
      <c r="L563" s="43"/>
      <c r="M563" s="43"/>
      <c r="N563" s="43"/>
      <c r="O563" s="43"/>
      <c r="P563" s="43"/>
      <c r="Q563" s="43"/>
      <c r="R563" s="43"/>
      <c r="S563" s="43"/>
      <c r="T563" s="43"/>
      <c r="U563" s="43"/>
      <c r="V563" s="43"/>
      <c r="W563" s="43"/>
      <c r="X563" s="43"/>
      <c r="Y563" s="43"/>
      <c r="Z563" s="43"/>
      <c r="AA563" s="43"/>
      <c r="AB563" s="43"/>
      <c r="AC563" s="43"/>
      <c r="AD563" s="43"/>
      <c r="AE563" s="43"/>
      <c r="AF563" s="43"/>
      <c r="AG563" s="43"/>
      <c r="AH563" s="43"/>
      <c r="AI563" s="43"/>
      <c r="AJ563" s="43"/>
      <c r="AK563" s="43"/>
      <c r="AL563" s="43"/>
      <c r="AM563" s="43"/>
      <c r="AN563" s="43"/>
      <c r="AO563" s="43"/>
      <c r="AP563" s="43"/>
      <c r="AQ563" s="43"/>
      <c r="AR563" s="43"/>
      <c r="AS563" s="43"/>
      <c r="AT563" s="55"/>
    </row>
    <row r="564" spans="1:47" ht="14" customHeight="1">
      <c r="A564" s="43"/>
      <c r="B564" s="329"/>
      <c r="C564" s="715"/>
      <c r="D564" s="716"/>
      <c r="E564" s="716"/>
      <c r="F564" s="716"/>
      <c r="G564" s="716"/>
      <c r="H564" s="716"/>
      <c r="I564" s="716"/>
      <c r="J564" s="716"/>
      <c r="K564" s="716"/>
      <c r="L564" s="716"/>
      <c r="M564" s="716"/>
      <c r="N564" s="716"/>
      <c r="O564" s="716"/>
      <c r="P564" s="716"/>
      <c r="Q564" s="716"/>
      <c r="R564" s="716"/>
      <c r="S564" s="716"/>
      <c r="T564" s="716"/>
      <c r="U564" s="716"/>
      <c r="V564" s="716"/>
      <c r="W564" s="716"/>
      <c r="X564" s="716"/>
      <c r="Y564" s="716"/>
      <c r="Z564" s="716"/>
      <c r="AA564" s="716"/>
      <c r="AB564" s="716"/>
      <c r="AC564" s="716"/>
      <c r="AD564" s="716"/>
      <c r="AE564" s="716"/>
      <c r="AF564" s="716"/>
      <c r="AG564" s="716"/>
      <c r="AH564" s="716"/>
      <c r="AI564" s="716"/>
      <c r="AJ564" s="716"/>
      <c r="AK564" s="716"/>
      <c r="AL564" s="716"/>
      <c r="AM564" s="716"/>
      <c r="AN564" s="716"/>
      <c r="AO564" s="716"/>
      <c r="AP564" s="716"/>
      <c r="AQ564" s="716"/>
      <c r="AR564" s="717"/>
      <c r="AS564" s="43"/>
      <c r="AT564" s="55"/>
    </row>
    <row r="565" spans="1:47" ht="14" customHeight="1">
      <c r="A565" s="43"/>
      <c r="B565" s="43"/>
      <c r="C565" s="718"/>
      <c r="D565" s="719"/>
      <c r="E565" s="719"/>
      <c r="F565" s="719"/>
      <c r="G565" s="719"/>
      <c r="H565" s="719"/>
      <c r="I565" s="719"/>
      <c r="J565" s="719"/>
      <c r="K565" s="719"/>
      <c r="L565" s="719"/>
      <c r="M565" s="719"/>
      <c r="N565" s="719"/>
      <c r="O565" s="719"/>
      <c r="P565" s="719"/>
      <c r="Q565" s="719"/>
      <c r="R565" s="719"/>
      <c r="S565" s="719"/>
      <c r="T565" s="719"/>
      <c r="U565" s="719"/>
      <c r="V565" s="719"/>
      <c r="W565" s="719"/>
      <c r="X565" s="719"/>
      <c r="Y565" s="719"/>
      <c r="Z565" s="719"/>
      <c r="AA565" s="719"/>
      <c r="AB565" s="719"/>
      <c r="AC565" s="719"/>
      <c r="AD565" s="719"/>
      <c r="AE565" s="719"/>
      <c r="AF565" s="719"/>
      <c r="AG565" s="719"/>
      <c r="AH565" s="719"/>
      <c r="AI565" s="719"/>
      <c r="AJ565" s="719"/>
      <c r="AK565" s="719"/>
      <c r="AL565" s="719"/>
      <c r="AM565" s="719"/>
      <c r="AN565" s="719"/>
      <c r="AO565" s="719"/>
      <c r="AP565" s="719"/>
      <c r="AQ565" s="719"/>
      <c r="AR565" s="720"/>
      <c r="AS565" s="43"/>
      <c r="AT565" s="55"/>
      <c r="AU565" s="54"/>
    </row>
    <row r="566" spans="1:47" ht="14" customHeight="1">
      <c r="A566" s="43"/>
      <c r="B566" s="43"/>
      <c r="C566" s="718"/>
      <c r="D566" s="719"/>
      <c r="E566" s="719"/>
      <c r="F566" s="719"/>
      <c r="G566" s="719"/>
      <c r="H566" s="719"/>
      <c r="I566" s="719"/>
      <c r="J566" s="719"/>
      <c r="K566" s="719"/>
      <c r="L566" s="719"/>
      <c r="M566" s="719"/>
      <c r="N566" s="719"/>
      <c r="O566" s="719"/>
      <c r="P566" s="719"/>
      <c r="Q566" s="719"/>
      <c r="R566" s="719"/>
      <c r="S566" s="719"/>
      <c r="T566" s="719"/>
      <c r="U566" s="719"/>
      <c r="V566" s="719"/>
      <c r="W566" s="719"/>
      <c r="X566" s="719"/>
      <c r="Y566" s="719"/>
      <c r="Z566" s="719"/>
      <c r="AA566" s="719"/>
      <c r="AB566" s="719"/>
      <c r="AC566" s="719"/>
      <c r="AD566" s="719"/>
      <c r="AE566" s="719"/>
      <c r="AF566" s="719"/>
      <c r="AG566" s="719"/>
      <c r="AH566" s="719"/>
      <c r="AI566" s="719"/>
      <c r="AJ566" s="719"/>
      <c r="AK566" s="719"/>
      <c r="AL566" s="719"/>
      <c r="AM566" s="719"/>
      <c r="AN566" s="719"/>
      <c r="AO566" s="719"/>
      <c r="AP566" s="719"/>
      <c r="AQ566" s="719"/>
      <c r="AR566" s="720"/>
      <c r="AS566" s="43"/>
      <c r="AT566" s="55"/>
    </row>
    <row r="567" spans="1:47" ht="14" customHeight="1">
      <c r="A567" s="43"/>
      <c r="B567" s="43"/>
      <c r="C567" s="718"/>
      <c r="D567" s="719"/>
      <c r="E567" s="719"/>
      <c r="F567" s="719"/>
      <c r="G567" s="719"/>
      <c r="H567" s="719"/>
      <c r="I567" s="719"/>
      <c r="J567" s="719"/>
      <c r="K567" s="719"/>
      <c r="L567" s="719"/>
      <c r="M567" s="719"/>
      <c r="N567" s="719"/>
      <c r="O567" s="719"/>
      <c r="P567" s="719"/>
      <c r="Q567" s="719"/>
      <c r="R567" s="719"/>
      <c r="S567" s="719"/>
      <c r="T567" s="719"/>
      <c r="U567" s="719"/>
      <c r="V567" s="719"/>
      <c r="W567" s="719"/>
      <c r="X567" s="719"/>
      <c r="Y567" s="719"/>
      <c r="Z567" s="719"/>
      <c r="AA567" s="719"/>
      <c r="AB567" s="719"/>
      <c r="AC567" s="719"/>
      <c r="AD567" s="719"/>
      <c r="AE567" s="719"/>
      <c r="AF567" s="719"/>
      <c r="AG567" s="719"/>
      <c r="AH567" s="719"/>
      <c r="AI567" s="719"/>
      <c r="AJ567" s="719"/>
      <c r="AK567" s="719"/>
      <c r="AL567" s="719"/>
      <c r="AM567" s="719"/>
      <c r="AN567" s="719"/>
      <c r="AO567" s="719"/>
      <c r="AP567" s="719"/>
      <c r="AQ567" s="719"/>
      <c r="AR567" s="720"/>
      <c r="AS567" s="43"/>
    </row>
    <row r="568" spans="1:47" ht="14" customHeight="1">
      <c r="A568" s="43"/>
      <c r="B568" s="43"/>
      <c r="C568" s="718"/>
      <c r="D568" s="719"/>
      <c r="E568" s="719"/>
      <c r="F568" s="719"/>
      <c r="G568" s="719"/>
      <c r="H568" s="719"/>
      <c r="I568" s="719"/>
      <c r="J568" s="719"/>
      <c r="K568" s="719"/>
      <c r="L568" s="719"/>
      <c r="M568" s="719"/>
      <c r="N568" s="719"/>
      <c r="O568" s="719"/>
      <c r="P568" s="719"/>
      <c r="Q568" s="719"/>
      <c r="R568" s="719"/>
      <c r="S568" s="719"/>
      <c r="T568" s="719"/>
      <c r="U568" s="719"/>
      <c r="V568" s="719"/>
      <c r="W568" s="719"/>
      <c r="X568" s="719"/>
      <c r="Y568" s="719"/>
      <c r="Z568" s="719"/>
      <c r="AA568" s="719"/>
      <c r="AB568" s="719"/>
      <c r="AC568" s="719"/>
      <c r="AD568" s="719"/>
      <c r="AE568" s="719"/>
      <c r="AF568" s="719"/>
      <c r="AG568" s="719"/>
      <c r="AH568" s="719"/>
      <c r="AI568" s="719"/>
      <c r="AJ568" s="719"/>
      <c r="AK568" s="719"/>
      <c r="AL568" s="719"/>
      <c r="AM568" s="719"/>
      <c r="AN568" s="719"/>
      <c r="AO568" s="719"/>
      <c r="AP568" s="719"/>
      <c r="AQ568" s="719"/>
      <c r="AR568" s="720"/>
      <c r="AS568" s="43"/>
    </row>
    <row r="569" spans="1:47" ht="14" customHeight="1">
      <c r="A569" s="43"/>
      <c r="B569" s="43"/>
      <c r="C569" s="718"/>
      <c r="D569" s="719"/>
      <c r="E569" s="719"/>
      <c r="F569" s="719"/>
      <c r="G569" s="719"/>
      <c r="H569" s="719"/>
      <c r="I569" s="719"/>
      <c r="J569" s="719"/>
      <c r="K569" s="719"/>
      <c r="L569" s="719"/>
      <c r="M569" s="719"/>
      <c r="N569" s="719"/>
      <c r="O569" s="719"/>
      <c r="P569" s="719"/>
      <c r="Q569" s="719"/>
      <c r="R569" s="719"/>
      <c r="S569" s="719"/>
      <c r="T569" s="719"/>
      <c r="U569" s="719"/>
      <c r="V569" s="719"/>
      <c r="W569" s="719"/>
      <c r="X569" s="719"/>
      <c r="Y569" s="719"/>
      <c r="Z569" s="719"/>
      <c r="AA569" s="719"/>
      <c r="AB569" s="719"/>
      <c r="AC569" s="719"/>
      <c r="AD569" s="719"/>
      <c r="AE569" s="719"/>
      <c r="AF569" s="719"/>
      <c r="AG569" s="719"/>
      <c r="AH569" s="719"/>
      <c r="AI569" s="719"/>
      <c r="AJ569" s="719"/>
      <c r="AK569" s="719"/>
      <c r="AL569" s="719"/>
      <c r="AM569" s="719"/>
      <c r="AN569" s="719"/>
      <c r="AO569" s="719"/>
      <c r="AP569" s="719"/>
      <c r="AQ569" s="719"/>
      <c r="AR569" s="720"/>
      <c r="AS569" s="43"/>
    </row>
    <row r="570" spans="1:47" ht="14" customHeight="1">
      <c r="A570" s="43"/>
      <c r="B570" s="43"/>
      <c r="C570" s="718"/>
      <c r="D570" s="719"/>
      <c r="E570" s="719"/>
      <c r="F570" s="719"/>
      <c r="G570" s="719"/>
      <c r="H570" s="719"/>
      <c r="I570" s="719"/>
      <c r="J570" s="719"/>
      <c r="K570" s="719"/>
      <c r="L570" s="719"/>
      <c r="M570" s="719"/>
      <c r="N570" s="719"/>
      <c r="O570" s="719"/>
      <c r="P570" s="719"/>
      <c r="Q570" s="719"/>
      <c r="R570" s="719"/>
      <c r="S570" s="719"/>
      <c r="T570" s="719"/>
      <c r="U570" s="719"/>
      <c r="V570" s="719"/>
      <c r="W570" s="719"/>
      <c r="X570" s="719"/>
      <c r="Y570" s="719"/>
      <c r="Z570" s="719"/>
      <c r="AA570" s="719"/>
      <c r="AB570" s="719"/>
      <c r="AC570" s="719"/>
      <c r="AD570" s="719"/>
      <c r="AE570" s="719"/>
      <c r="AF570" s="719"/>
      <c r="AG570" s="719"/>
      <c r="AH570" s="719"/>
      <c r="AI570" s="719"/>
      <c r="AJ570" s="719"/>
      <c r="AK570" s="719"/>
      <c r="AL570" s="719"/>
      <c r="AM570" s="719"/>
      <c r="AN570" s="719"/>
      <c r="AO570" s="719"/>
      <c r="AP570" s="719"/>
      <c r="AQ570" s="719"/>
      <c r="AR570" s="720"/>
      <c r="AS570" s="43"/>
      <c r="AU570" s="54"/>
    </row>
    <row r="571" spans="1:47" ht="14" customHeight="1">
      <c r="A571" s="43"/>
      <c r="B571" s="43"/>
      <c r="C571" s="721"/>
      <c r="D571" s="722"/>
      <c r="E571" s="722"/>
      <c r="F571" s="722"/>
      <c r="G571" s="722"/>
      <c r="H571" s="722"/>
      <c r="I571" s="722"/>
      <c r="J571" s="722"/>
      <c r="K571" s="722"/>
      <c r="L571" s="722"/>
      <c r="M571" s="722"/>
      <c r="N571" s="722"/>
      <c r="O571" s="722"/>
      <c r="P571" s="722"/>
      <c r="Q571" s="722"/>
      <c r="R571" s="722"/>
      <c r="S571" s="722"/>
      <c r="T571" s="722"/>
      <c r="U571" s="722"/>
      <c r="V571" s="722"/>
      <c r="W571" s="722"/>
      <c r="X571" s="722"/>
      <c r="Y571" s="722"/>
      <c r="Z571" s="722"/>
      <c r="AA571" s="722"/>
      <c r="AB571" s="722"/>
      <c r="AC571" s="722"/>
      <c r="AD571" s="722"/>
      <c r="AE571" s="722"/>
      <c r="AF571" s="722"/>
      <c r="AG571" s="722"/>
      <c r="AH571" s="722"/>
      <c r="AI571" s="722"/>
      <c r="AJ571" s="722"/>
      <c r="AK571" s="722"/>
      <c r="AL571" s="722"/>
      <c r="AM571" s="722"/>
      <c r="AN571" s="722"/>
      <c r="AO571" s="722"/>
      <c r="AP571" s="722"/>
      <c r="AQ571" s="722"/>
      <c r="AR571" s="723"/>
      <c r="AS571" s="43"/>
    </row>
    <row r="572" spans="1:47">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U572" s="54"/>
    </row>
    <row r="573" spans="1:47" ht="28" hidden="1">
      <c r="A573" s="304" t="s">
        <v>1011</v>
      </c>
      <c r="B573" s="305"/>
      <c r="C573" s="305"/>
      <c r="D573" s="305"/>
      <c r="E573" s="305"/>
      <c r="F573" s="305"/>
      <c r="G573" s="305"/>
      <c r="H573" s="305"/>
      <c r="I573" s="305"/>
      <c r="J573" s="305"/>
      <c r="K573" s="305"/>
      <c r="L573" s="305"/>
      <c r="M573" s="305"/>
      <c r="N573" s="305"/>
      <c r="O573" s="305"/>
      <c r="P573" s="305"/>
      <c r="Q573" s="305"/>
      <c r="R573" s="305"/>
      <c r="S573" s="305"/>
      <c r="T573" s="305"/>
      <c r="U573" s="305"/>
      <c r="V573" s="305"/>
      <c r="W573" s="305"/>
      <c r="X573" s="305"/>
      <c r="Y573" s="305"/>
      <c r="Z573" s="305"/>
      <c r="AA573" s="305"/>
      <c r="AB573" s="305"/>
      <c r="AC573" s="305"/>
      <c r="AD573" s="305"/>
      <c r="AE573" s="305"/>
      <c r="AF573" s="305"/>
      <c r="AG573" s="305"/>
      <c r="AH573" s="305"/>
      <c r="AI573" s="305"/>
      <c r="AJ573" s="305"/>
      <c r="AK573" s="305"/>
      <c r="AL573" s="305"/>
      <c r="AM573" s="305"/>
      <c r="AN573" s="305"/>
      <c r="AO573" s="305"/>
      <c r="AP573" s="305"/>
      <c r="AQ573" s="305"/>
      <c r="AR573" s="305"/>
      <c r="AS573" s="305"/>
    </row>
    <row r="574" spans="1:47" ht="20" hidden="1" customHeight="1">
      <c r="A574" s="305"/>
      <c r="B574" s="305"/>
      <c r="C574" s="305"/>
      <c r="D574" s="305"/>
      <c r="E574" s="305"/>
      <c r="F574" s="305"/>
      <c r="G574" s="305"/>
      <c r="H574" s="305"/>
      <c r="I574" s="305"/>
      <c r="J574" s="305"/>
      <c r="K574" s="305"/>
      <c r="L574" s="305"/>
      <c r="M574" s="305"/>
      <c r="N574" s="305"/>
      <c r="O574" s="305"/>
      <c r="P574" s="305"/>
      <c r="Q574" s="305"/>
      <c r="R574" s="305"/>
      <c r="S574" s="305"/>
      <c r="T574" s="305"/>
      <c r="U574" s="305"/>
      <c r="V574" s="305"/>
      <c r="W574" s="305"/>
      <c r="X574" s="305"/>
      <c r="Y574" s="305"/>
      <c r="Z574" s="305"/>
      <c r="AA574" s="305"/>
      <c r="AB574" s="305"/>
      <c r="AC574" s="305"/>
      <c r="AD574" s="305"/>
      <c r="AE574" s="305"/>
      <c r="AF574" s="305"/>
      <c r="AG574" s="305"/>
      <c r="AH574" s="305"/>
      <c r="AI574" s="305"/>
      <c r="AJ574" s="305"/>
      <c r="AK574" s="305"/>
      <c r="AL574" s="305"/>
      <c r="AM574" s="305"/>
      <c r="AN574" s="305"/>
      <c r="AO574" s="305"/>
      <c r="AP574" s="305"/>
      <c r="AQ574" s="305"/>
      <c r="AR574" s="305"/>
      <c r="AS574" s="305"/>
    </row>
    <row r="575" spans="1:47" ht="20" hidden="1" customHeight="1" thickBot="1">
      <c r="A575" s="305"/>
      <c r="B575" s="332" t="s">
        <v>1012</v>
      </c>
      <c r="C575" s="305"/>
      <c r="D575" s="305"/>
      <c r="E575" s="305"/>
      <c r="F575" s="305"/>
      <c r="G575" s="305"/>
      <c r="H575" s="305"/>
      <c r="I575" s="305"/>
      <c r="J575" s="305"/>
      <c r="K575" s="305"/>
      <c r="L575" s="305"/>
      <c r="M575" s="305"/>
      <c r="N575" s="305"/>
      <c r="O575" s="305"/>
      <c r="P575" s="305"/>
      <c r="Q575" s="305"/>
      <c r="R575" s="305"/>
      <c r="S575" s="305"/>
      <c r="T575" s="305"/>
      <c r="U575" s="305" t="s">
        <v>1113</v>
      </c>
      <c r="V575" s="305"/>
      <c r="W575" s="305"/>
      <c r="X575" s="305"/>
      <c r="Y575" s="305"/>
      <c r="Z575" s="305"/>
      <c r="AA575" s="305"/>
      <c r="AB575" s="305"/>
      <c r="AC575" s="305"/>
      <c r="AD575" s="305"/>
      <c r="AE575" s="305"/>
      <c r="AF575" s="305"/>
      <c r="AG575" s="305"/>
      <c r="AH575" s="305"/>
      <c r="AI575" s="305"/>
      <c r="AJ575" s="305"/>
      <c r="AK575" s="305"/>
      <c r="AL575" s="305"/>
      <c r="AM575" s="305"/>
      <c r="AN575" s="305"/>
      <c r="AO575" s="305"/>
      <c r="AP575" s="305"/>
      <c r="AQ575" s="305"/>
      <c r="AR575" s="305"/>
      <c r="AS575" s="305"/>
    </row>
    <row r="576" spans="1:47" ht="20" hidden="1" customHeight="1" thickTop="1" thickBot="1">
      <c r="A576" s="305"/>
      <c r="B576" s="306"/>
      <c r="C576" s="306"/>
      <c r="D576" s="306"/>
      <c r="E576" s="306"/>
      <c r="F576" s="306"/>
      <c r="G576" s="306"/>
      <c r="H576" s="306"/>
      <c r="I576" s="472" t="s">
        <v>1114</v>
      </c>
      <c r="J576" s="473"/>
      <c r="K576" s="473"/>
      <c r="L576" s="473"/>
      <c r="M576" s="474"/>
      <c r="N576" s="702"/>
      <c r="O576" s="703"/>
      <c r="P576" s="703"/>
      <c r="Q576" s="703"/>
      <c r="R576" s="333" t="s">
        <v>1013</v>
      </c>
      <c r="S576" s="305"/>
      <c r="T576" s="305"/>
      <c r="U576" s="305" t="s">
        <v>1014</v>
      </c>
      <c r="V576" s="305"/>
      <c r="W576" s="305"/>
      <c r="X576" s="305"/>
      <c r="Y576" s="305"/>
      <c r="Z576" s="305"/>
      <c r="AA576" s="305"/>
      <c r="AB576" s="305"/>
      <c r="AC576" s="305"/>
      <c r="AD576" s="305"/>
      <c r="AE576" s="305"/>
      <c r="AF576" s="305"/>
      <c r="AG576" s="305"/>
      <c r="AH576" s="305"/>
      <c r="AI576" s="305"/>
      <c r="AJ576" s="305"/>
      <c r="AK576" s="305"/>
      <c r="AL576" s="305"/>
      <c r="AM576" s="305"/>
      <c r="AN576" s="305"/>
      <c r="AO576" s="305"/>
      <c r="AP576" s="305"/>
      <c r="AQ576" s="305"/>
      <c r="AR576" s="305"/>
      <c r="AS576" s="305"/>
    </row>
    <row r="577" spans="1:45" ht="20" hidden="1" customHeight="1" thickTop="1" thickBot="1">
      <c r="A577" s="305"/>
      <c r="B577" s="306"/>
      <c r="C577" s="306"/>
      <c r="D577" s="306"/>
      <c r="E577" s="306"/>
      <c r="F577" s="306"/>
      <c r="G577" s="306"/>
      <c r="H577" s="306"/>
      <c r="I577" s="472" t="s">
        <v>1115</v>
      </c>
      <c r="J577" s="473"/>
      <c r="K577" s="473"/>
      <c r="L577" s="473"/>
      <c r="M577" s="474"/>
      <c r="N577" s="475" t="s">
        <v>9</v>
      </c>
      <c r="O577" s="476"/>
      <c r="P577" s="476"/>
      <c r="Q577" s="476"/>
      <c r="R577" s="477"/>
      <c r="S577" s="306"/>
      <c r="T577" s="305"/>
      <c r="U577" s="305" t="s">
        <v>1015</v>
      </c>
      <c r="V577" s="305"/>
      <c r="W577" s="305"/>
      <c r="X577" s="305"/>
      <c r="Y577" s="305"/>
      <c r="Z577" s="305"/>
      <c r="AA577" s="305"/>
      <c r="AB577" s="305"/>
      <c r="AC577" s="305"/>
      <c r="AD577" s="305"/>
      <c r="AE577" s="305"/>
      <c r="AF577" s="305"/>
      <c r="AG577" s="305"/>
      <c r="AH577" s="305"/>
      <c r="AI577" s="305"/>
      <c r="AJ577" s="305"/>
      <c r="AK577" s="305"/>
      <c r="AL577" s="305"/>
      <c r="AM577" s="305"/>
      <c r="AN577" s="305"/>
      <c r="AO577" s="305"/>
      <c r="AP577" s="305"/>
      <c r="AQ577" s="305"/>
      <c r="AR577" s="305"/>
      <c r="AS577" s="305"/>
    </row>
    <row r="578" spans="1:45" ht="20" hidden="1" customHeight="1" thickTop="1" thickBot="1">
      <c r="A578" s="305"/>
      <c r="B578" s="306"/>
      <c r="C578" s="306"/>
      <c r="D578" s="306"/>
      <c r="E578" s="306"/>
      <c r="F578" s="306"/>
      <c r="G578" s="306"/>
      <c r="H578" s="306"/>
      <c r="I578" s="472" t="s">
        <v>1116</v>
      </c>
      <c r="J578" s="473"/>
      <c r="K578" s="473"/>
      <c r="L578" s="473"/>
      <c r="M578" s="474"/>
      <c r="N578" s="702"/>
      <c r="O578" s="703"/>
      <c r="P578" s="703"/>
      <c r="Q578" s="703"/>
      <c r="R578" s="333" t="s">
        <v>1013</v>
      </c>
      <c r="S578" s="305"/>
      <c r="T578" s="305"/>
      <c r="U578" s="305"/>
      <c r="V578" s="305"/>
      <c r="W578" s="305"/>
      <c r="X578" s="305"/>
      <c r="Y578" s="305"/>
      <c r="Z578" s="305"/>
      <c r="AA578" s="305"/>
      <c r="AB578" s="305"/>
      <c r="AC578" s="305"/>
      <c r="AD578" s="305"/>
      <c r="AE578" s="305"/>
      <c r="AF578" s="305"/>
      <c r="AG578" s="305"/>
      <c r="AH578" s="305"/>
      <c r="AI578" s="305"/>
      <c r="AJ578" s="305"/>
      <c r="AK578" s="305"/>
      <c r="AL578" s="305"/>
      <c r="AM578" s="305"/>
      <c r="AN578" s="305"/>
      <c r="AO578" s="305"/>
      <c r="AP578" s="305"/>
      <c r="AQ578" s="305"/>
      <c r="AR578" s="305"/>
      <c r="AS578" s="305"/>
    </row>
    <row r="579" spans="1:45" ht="20" hidden="1" customHeight="1" thickTop="1" thickBot="1">
      <c r="A579" s="305"/>
      <c r="B579" s="306"/>
      <c r="C579" s="306"/>
      <c r="D579" s="306"/>
      <c r="E579" s="306"/>
      <c r="F579" s="306"/>
      <c r="G579" s="306"/>
      <c r="H579" s="306"/>
      <c r="I579" s="472" t="s">
        <v>1117</v>
      </c>
      <c r="J579" s="473"/>
      <c r="K579" s="473"/>
      <c r="L579" s="473"/>
      <c r="M579" s="474"/>
      <c r="N579" s="475" t="s">
        <v>9</v>
      </c>
      <c r="O579" s="476"/>
      <c r="P579" s="476"/>
      <c r="Q579" s="476"/>
      <c r="R579" s="477"/>
      <c r="S579" s="306"/>
      <c r="T579" s="305"/>
      <c r="U579" s="305"/>
      <c r="V579" s="305"/>
      <c r="W579" s="305"/>
      <c r="X579" s="305"/>
      <c r="Y579" s="305"/>
      <c r="Z579" s="305"/>
      <c r="AA579" s="305"/>
      <c r="AB579" s="305"/>
      <c r="AC579" s="305"/>
      <c r="AD579" s="305"/>
      <c r="AE579" s="305"/>
      <c r="AF579" s="305"/>
      <c r="AG579" s="305"/>
      <c r="AH579" s="305"/>
      <c r="AI579" s="305"/>
      <c r="AJ579" s="305"/>
      <c r="AK579" s="305"/>
      <c r="AL579" s="305"/>
      <c r="AM579" s="305"/>
      <c r="AN579" s="305"/>
      <c r="AO579" s="305"/>
      <c r="AP579" s="305"/>
      <c r="AQ579" s="305"/>
      <c r="AR579" s="305"/>
      <c r="AS579" s="305"/>
    </row>
    <row r="580" spans="1:45" ht="20" hidden="1" customHeight="1" thickTop="1" thickBot="1">
      <c r="A580" s="305"/>
      <c r="B580" s="332" t="s">
        <v>1082</v>
      </c>
      <c r="C580" s="306"/>
      <c r="D580" s="306"/>
      <c r="E580" s="306"/>
      <c r="F580" s="306"/>
      <c r="G580" s="306"/>
      <c r="H580" s="306"/>
      <c r="I580" s="305"/>
      <c r="J580" s="305"/>
      <c r="K580" s="305"/>
      <c r="L580" s="307"/>
      <c r="M580" s="307"/>
      <c r="N580" s="307"/>
      <c r="O580" s="307"/>
      <c r="P580" s="307"/>
      <c r="Q580" s="307"/>
      <c r="R580" s="307"/>
      <c r="S580" s="305"/>
      <c r="T580" s="305"/>
      <c r="U580" s="305"/>
      <c r="V580" s="305"/>
      <c r="W580" s="305"/>
      <c r="X580" s="305"/>
      <c r="Y580" s="305"/>
      <c r="Z580" s="305"/>
      <c r="AA580" s="305"/>
      <c r="AB580" s="305"/>
      <c r="AC580" s="305"/>
      <c r="AD580" s="305"/>
      <c r="AE580" s="305"/>
      <c r="AF580" s="305"/>
      <c r="AG580" s="305"/>
      <c r="AH580" s="305"/>
      <c r="AI580" s="305"/>
      <c r="AJ580" s="305"/>
      <c r="AK580" s="305"/>
      <c r="AL580" s="305"/>
      <c r="AM580" s="305"/>
      <c r="AN580" s="305"/>
      <c r="AO580" s="305"/>
      <c r="AP580" s="305"/>
      <c r="AQ580" s="305"/>
      <c r="AR580" s="305"/>
      <c r="AS580" s="308"/>
    </row>
    <row r="581" spans="1:45" ht="20" hidden="1" customHeight="1" thickTop="1" thickBot="1">
      <c r="A581" s="305"/>
      <c r="B581" s="306"/>
      <c r="C581" s="306"/>
      <c r="D581" s="306"/>
      <c r="E581" s="306"/>
      <c r="F581" s="306"/>
      <c r="G581" s="306"/>
      <c r="H581" s="306"/>
      <c r="I581" s="472" t="s">
        <v>1118</v>
      </c>
      <c r="J581" s="473"/>
      <c r="K581" s="473"/>
      <c r="L581" s="473"/>
      <c r="M581" s="474"/>
      <c r="N581" s="702"/>
      <c r="O581" s="703"/>
      <c r="P581" s="703"/>
      <c r="Q581" s="703"/>
      <c r="R581" s="333" t="s">
        <v>1013</v>
      </c>
      <c r="S581" s="305"/>
      <c r="T581" s="305"/>
      <c r="U581" s="305"/>
      <c r="V581" s="305"/>
      <c r="W581" s="305"/>
      <c r="X581" s="305"/>
      <c r="Y581" s="305"/>
      <c r="Z581" s="305"/>
      <c r="AA581" s="305"/>
      <c r="AB581" s="305"/>
      <c r="AC581" s="305"/>
      <c r="AD581" s="305"/>
      <c r="AE581" s="305"/>
      <c r="AF581" s="305"/>
      <c r="AG581" s="305"/>
      <c r="AH581" s="305"/>
      <c r="AI581" s="305"/>
      <c r="AJ581" s="305"/>
      <c r="AK581" s="305"/>
      <c r="AL581" s="305"/>
      <c r="AM581" s="305"/>
      <c r="AN581" s="305"/>
      <c r="AO581" s="305"/>
      <c r="AP581" s="305"/>
      <c r="AQ581" s="305"/>
      <c r="AR581" s="305"/>
      <c r="AS581" s="305"/>
    </row>
    <row r="582" spans="1:45" ht="20" hidden="1" customHeight="1" thickTop="1">
      <c r="A582" s="305"/>
      <c r="B582" s="306"/>
      <c r="C582" s="306"/>
      <c r="D582" s="306"/>
      <c r="E582" s="306"/>
      <c r="F582" s="306"/>
      <c r="G582" s="306"/>
      <c r="H582" s="306"/>
      <c r="I582" s="305"/>
      <c r="J582" s="305"/>
      <c r="K582" s="305"/>
      <c r="L582" s="307"/>
      <c r="M582" s="307"/>
      <c r="N582" s="307"/>
      <c r="O582" s="307"/>
      <c r="P582" s="307"/>
      <c r="Q582" s="307"/>
      <c r="R582" s="307"/>
      <c r="S582" s="305"/>
      <c r="T582" s="305"/>
      <c r="U582" s="305"/>
      <c r="V582" s="305"/>
      <c r="W582" s="305"/>
      <c r="X582" s="305"/>
      <c r="Y582" s="305"/>
      <c r="Z582" s="305"/>
      <c r="AA582" s="305"/>
      <c r="AB582" s="305"/>
      <c r="AC582" s="305"/>
      <c r="AD582" s="305"/>
      <c r="AE582" s="305"/>
      <c r="AF582" s="305"/>
      <c r="AG582" s="305"/>
      <c r="AH582" s="305"/>
      <c r="AI582" s="305"/>
      <c r="AJ582" s="305"/>
      <c r="AK582" s="305"/>
      <c r="AL582" s="305"/>
      <c r="AM582" s="305"/>
      <c r="AN582" s="305"/>
      <c r="AO582" s="305"/>
      <c r="AP582" s="305"/>
      <c r="AQ582" s="305"/>
      <c r="AR582" s="305"/>
      <c r="AS582" s="308"/>
    </row>
    <row r="583" spans="1:4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row>
    <row r="584" spans="1:45" ht="24">
      <c r="A584" s="491" t="s">
        <v>1008</v>
      </c>
      <c r="B584" s="491"/>
      <c r="C584" s="491"/>
      <c r="D584" s="491"/>
      <c r="E584" s="491"/>
      <c r="F584" s="491"/>
      <c r="G584" s="491"/>
      <c r="H584" s="491"/>
      <c r="I584" s="491"/>
      <c r="J584" s="491"/>
      <c r="K584" s="491"/>
      <c r="L584" s="491"/>
      <c r="M584" s="491"/>
      <c r="N584" s="491"/>
      <c r="O584" s="491"/>
      <c r="P584" s="491"/>
      <c r="Q584" s="491"/>
      <c r="R584" s="491"/>
      <c r="S584" s="491"/>
      <c r="T584" s="491"/>
      <c r="U584" s="491"/>
      <c r="V584" s="491"/>
      <c r="W584" s="491"/>
      <c r="X584" s="491"/>
      <c r="Y584" s="491"/>
      <c r="Z584" s="491"/>
      <c r="AA584" s="491"/>
      <c r="AB584" s="491"/>
      <c r="AC584" s="491"/>
      <c r="AD584" s="491"/>
      <c r="AE584" s="491"/>
      <c r="AF584" s="491"/>
      <c r="AG584" s="491"/>
      <c r="AH584" s="491"/>
      <c r="AI584" s="491"/>
      <c r="AJ584" s="491"/>
      <c r="AK584" s="491"/>
      <c r="AL584" s="491"/>
      <c r="AM584" s="491"/>
      <c r="AN584" s="491"/>
      <c r="AO584" s="491"/>
      <c r="AP584" s="491"/>
      <c r="AQ584" s="491"/>
      <c r="AR584" s="491"/>
      <c r="AS584" s="491"/>
    </row>
    <row r="585" spans="1:45" ht="20.25" customHeight="1">
      <c r="G585" s="301"/>
      <c r="K585" t="s">
        <v>1002</v>
      </c>
      <c r="O585" s="363" t="s">
        <v>1018</v>
      </c>
      <c r="R585" s="302"/>
    </row>
    <row r="586" spans="1:45" ht="20.25" customHeight="1">
      <c r="G586" s="301"/>
      <c r="K586" t="s">
        <v>227</v>
      </c>
    </row>
    <row r="587" spans="1:45" ht="20.25" customHeight="1">
      <c r="G587" s="301"/>
      <c r="K587" t="s">
        <v>1003</v>
      </c>
    </row>
    <row r="588" spans="1:45" ht="20.25" customHeight="1">
      <c r="G588" s="301"/>
      <c r="K588" t="s">
        <v>1006</v>
      </c>
    </row>
    <row r="589" spans="1:45" ht="20.25" customHeight="1">
      <c r="G589" s="301"/>
      <c r="K589" t="s">
        <v>1004</v>
      </c>
    </row>
    <row r="590" spans="1:45" ht="20.25" customHeight="1">
      <c r="G590" s="301"/>
      <c r="K590" t="s">
        <v>1010</v>
      </c>
    </row>
    <row r="591" spans="1:45" ht="20.25" hidden="1" customHeight="1">
      <c r="G591" s="301"/>
      <c r="K591" t="s">
        <v>1016</v>
      </c>
    </row>
    <row r="592" spans="1:45">
      <c r="G592" s="301"/>
    </row>
    <row r="593" spans="1:46" ht="47" customHeight="1">
      <c r="A593" s="747" t="s">
        <v>1009</v>
      </c>
      <c r="B593" s="491"/>
      <c r="C593" s="491"/>
      <c r="D593" s="491"/>
      <c r="E593" s="491"/>
      <c r="F593" s="491"/>
      <c r="G593" s="491"/>
      <c r="H593" s="491"/>
      <c r="I593" s="491"/>
      <c r="J593" s="491"/>
      <c r="K593" s="491"/>
      <c r="L593" s="491"/>
      <c r="M593" s="491"/>
      <c r="N593" s="491"/>
      <c r="O593" s="491"/>
      <c r="P593" s="491"/>
      <c r="Q593" s="491"/>
      <c r="R593" s="491"/>
      <c r="S593" s="491"/>
      <c r="T593" s="491"/>
      <c r="U593" s="491"/>
      <c r="V593" s="491"/>
      <c r="W593" s="491"/>
      <c r="X593" s="491"/>
      <c r="Y593" s="491"/>
      <c r="Z593" s="491"/>
      <c r="AA593" s="491"/>
      <c r="AB593" s="491"/>
      <c r="AC593" s="491"/>
      <c r="AD593" s="491"/>
      <c r="AE593" s="491"/>
      <c r="AF593" s="491"/>
      <c r="AG593" s="491"/>
      <c r="AH593" s="491"/>
      <c r="AI593" s="491"/>
      <c r="AJ593" s="491"/>
      <c r="AK593" s="491"/>
      <c r="AL593" s="491"/>
      <c r="AM593" s="491"/>
      <c r="AN593" s="491"/>
      <c r="AO593" s="491"/>
      <c r="AP593" s="491"/>
      <c r="AQ593" s="491"/>
      <c r="AR593" s="491"/>
      <c r="AS593" s="491"/>
    </row>
    <row r="594" spans="1:46" ht="47" customHeight="1">
      <c r="A594" s="747" t="s">
        <v>1258</v>
      </c>
      <c r="B594" s="491"/>
      <c r="C594" s="491"/>
      <c r="D594" s="491"/>
      <c r="E594" s="491"/>
      <c r="F594" s="491"/>
      <c r="G594" s="491"/>
      <c r="H594" s="491"/>
      <c r="I594" s="491"/>
      <c r="J594" s="491"/>
      <c r="K594" s="491"/>
      <c r="L594" s="491"/>
      <c r="M594" s="491"/>
      <c r="N594" s="491"/>
      <c r="O594" s="491"/>
      <c r="P594" s="491"/>
      <c r="Q594" s="491"/>
      <c r="R594" s="491"/>
      <c r="S594" s="491"/>
      <c r="T594" s="491"/>
      <c r="U594" s="491"/>
      <c r="V594" s="491"/>
      <c r="W594" s="491"/>
      <c r="X594" s="491"/>
      <c r="Y594" s="491"/>
      <c r="Z594" s="491"/>
      <c r="AA594" s="491"/>
      <c r="AB594" s="491"/>
      <c r="AC594" s="491"/>
      <c r="AD594" s="491"/>
      <c r="AE594" s="491"/>
      <c r="AF594" s="491"/>
      <c r="AG594" s="491"/>
      <c r="AH594" s="491"/>
      <c r="AI594" s="491"/>
      <c r="AJ594" s="491"/>
      <c r="AK594" s="491"/>
      <c r="AL594" s="491"/>
      <c r="AM594" s="491"/>
      <c r="AN594" s="491"/>
      <c r="AO594" s="491"/>
      <c r="AP594" s="491"/>
      <c r="AQ594" s="491"/>
      <c r="AR594" s="491"/>
      <c r="AS594" s="491"/>
    </row>
    <row r="595" spans="1:46">
      <c r="G595" s="301"/>
    </row>
    <row r="596" spans="1:46" ht="24">
      <c r="A596" s="491" t="s">
        <v>1019</v>
      </c>
      <c r="B596" s="491"/>
      <c r="C596" s="491"/>
      <c r="D596" s="491"/>
      <c r="E596" s="491"/>
      <c r="F596" s="491"/>
      <c r="G596" s="491"/>
      <c r="H596" s="491"/>
      <c r="I596" s="491"/>
      <c r="J596" s="491"/>
      <c r="K596" s="491"/>
      <c r="L596" s="491"/>
      <c r="M596" s="491"/>
      <c r="N596" s="491"/>
      <c r="O596" s="491"/>
      <c r="P596" s="491"/>
      <c r="Q596" s="491"/>
      <c r="R596" s="491"/>
      <c r="S596" s="491"/>
      <c r="T596" s="491"/>
      <c r="U596" s="491"/>
      <c r="V596" s="491"/>
      <c r="W596" s="491"/>
      <c r="X596" s="491"/>
      <c r="Y596" s="491"/>
      <c r="Z596" s="491"/>
      <c r="AA596" s="491"/>
      <c r="AB596" s="491"/>
      <c r="AC596" s="491"/>
      <c r="AD596" s="491"/>
      <c r="AE596" s="491"/>
      <c r="AF596" s="491"/>
      <c r="AG596" s="491"/>
      <c r="AH596" s="491"/>
      <c r="AI596" s="491"/>
      <c r="AJ596" s="491"/>
      <c r="AK596" s="491"/>
      <c r="AL596" s="491"/>
      <c r="AM596" s="491"/>
      <c r="AN596" s="491"/>
      <c r="AO596" s="491"/>
      <c r="AP596" s="491"/>
      <c r="AQ596" s="491"/>
      <c r="AR596" s="491"/>
      <c r="AS596" s="491"/>
    </row>
    <row r="597" spans="1:46" ht="20.25" customHeight="1">
      <c r="G597" s="301"/>
      <c r="O597" s="241"/>
      <c r="R597" s="302"/>
      <c r="AT597" s="303"/>
    </row>
    <row r="598" spans="1:46" ht="24">
      <c r="A598" s="748" t="s">
        <v>1021</v>
      </c>
      <c r="B598" s="748"/>
      <c r="C598" s="748"/>
      <c r="D598" s="748"/>
      <c r="E598" s="748"/>
      <c r="F598" s="748"/>
      <c r="G598" s="748"/>
      <c r="H598" s="748"/>
      <c r="I598" s="748"/>
      <c r="J598" s="748"/>
      <c r="K598" s="748"/>
      <c r="L598" s="748"/>
      <c r="M598" s="748"/>
      <c r="N598" s="748"/>
      <c r="O598" s="748"/>
      <c r="P598" s="748"/>
      <c r="Q598" s="748"/>
      <c r="R598" s="748"/>
      <c r="S598" s="748"/>
      <c r="T598" s="748"/>
      <c r="U598" s="748"/>
      <c r="V598" s="748"/>
      <c r="W598" s="748"/>
      <c r="X598" s="748"/>
      <c r="Y598" s="748"/>
      <c r="Z598" s="748"/>
      <c r="AA598" s="748"/>
      <c r="AB598" s="748"/>
      <c r="AC598" s="748"/>
      <c r="AD598" s="748"/>
      <c r="AE598" s="748"/>
      <c r="AF598" s="748"/>
      <c r="AG598" s="748"/>
      <c r="AH598" s="748"/>
      <c r="AI598" s="748"/>
      <c r="AJ598" s="748"/>
      <c r="AK598" s="748"/>
      <c r="AL598" s="748"/>
      <c r="AM598" s="748"/>
      <c r="AN598" s="748"/>
      <c r="AO598" s="748"/>
      <c r="AP598" s="748"/>
      <c r="AQ598" s="748"/>
      <c r="AR598" s="748"/>
      <c r="AS598" s="748"/>
      <c r="AT598" s="303"/>
    </row>
    <row r="599" spans="1:46" ht="51" customHeight="1">
      <c r="A599" s="749" t="s">
        <v>1005</v>
      </c>
      <c r="B599" s="750"/>
      <c r="C599" s="750"/>
      <c r="D599" s="750"/>
      <c r="E599" s="750"/>
      <c r="F599" s="750"/>
      <c r="G599" s="750"/>
      <c r="H599" s="750"/>
      <c r="I599" s="750"/>
      <c r="J599" s="750"/>
      <c r="K599" s="750"/>
      <c r="L599" s="750"/>
      <c r="M599" s="750"/>
      <c r="N599" s="750"/>
      <c r="O599" s="750"/>
      <c r="P599" s="750"/>
      <c r="Q599" s="750"/>
      <c r="R599" s="750"/>
      <c r="S599" s="750"/>
      <c r="T599" s="750"/>
      <c r="U599" s="750"/>
      <c r="V599" s="750"/>
      <c r="W599" s="750"/>
      <c r="X599" s="750"/>
      <c r="Y599" s="750"/>
      <c r="Z599" s="750"/>
      <c r="AA599" s="750"/>
      <c r="AB599" s="750"/>
      <c r="AC599" s="750"/>
      <c r="AD599" s="750"/>
      <c r="AE599" s="750"/>
      <c r="AF599" s="750"/>
      <c r="AG599" s="750"/>
      <c r="AH599" s="750"/>
      <c r="AI599" s="750"/>
      <c r="AJ599" s="750"/>
      <c r="AK599" s="750"/>
      <c r="AL599" s="750"/>
      <c r="AM599" s="750"/>
      <c r="AN599" s="750"/>
      <c r="AO599" s="750"/>
      <c r="AP599" s="750"/>
      <c r="AQ599" s="750"/>
      <c r="AR599" s="750"/>
      <c r="AS599" s="750"/>
    </row>
    <row r="600" spans="1:46"/>
    <row r="601" spans="1:46"/>
  </sheetData>
  <sheetProtection sheet="1" objects="1" scenarios="1"/>
  <dataConsolidate/>
  <mergeCells count="1780">
    <mergeCell ref="A594:AS594"/>
    <mergeCell ref="A598:AS598"/>
    <mergeCell ref="A599:AS599"/>
    <mergeCell ref="A593:AS593"/>
    <mergeCell ref="I576:M576"/>
    <mergeCell ref="N576:Q576"/>
    <mergeCell ref="I578:M578"/>
    <mergeCell ref="N578:Q578"/>
    <mergeCell ref="L499:R499"/>
    <mergeCell ref="K500:M500"/>
    <mergeCell ref="N500:T500"/>
    <mergeCell ref="U500:W500"/>
    <mergeCell ref="X500:AE500"/>
    <mergeCell ref="I502:K502"/>
    <mergeCell ref="L502:R502"/>
    <mergeCell ref="I503:K503"/>
    <mergeCell ref="L503:Q503"/>
    <mergeCell ref="C507:H508"/>
    <mergeCell ref="I507:N508"/>
    <mergeCell ref="B547:G547"/>
    <mergeCell ref="K547:AI547"/>
    <mergeCell ref="AJ547:AS547"/>
    <mergeCell ref="A584:AS584"/>
    <mergeCell ref="D543:G543"/>
    <mergeCell ref="H543:J543"/>
    <mergeCell ref="K543:Q543"/>
    <mergeCell ref="D541:G541"/>
    <mergeCell ref="H541:J541"/>
    <mergeCell ref="K541:Q541"/>
    <mergeCell ref="D542:G542"/>
    <mergeCell ref="H542:J542"/>
    <mergeCell ref="K542:Q542"/>
    <mergeCell ref="C446:E446"/>
    <mergeCell ref="F446:P446"/>
    <mergeCell ref="A2:AS2"/>
    <mergeCell ref="G37:I37"/>
    <mergeCell ref="Z557:AQ561"/>
    <mergeCell ref="C557:G561"/>
    <mergeCell ref="H557:J557"/>
    <mergeCell ref="K557:Q557"/>
    <mergeCell ref="R557:X557"/>
    <mergeCell ref="K559:Q559"/>
    <mergeCell ref="R559:X559"/>
    <mergeCell ref="H558:J558"/>
    <mergeCell ref="H559:J559"/>
    <mergeCell ref="AB553:AS553"/>
    <mergeCell ref="B554:G554"/>
    <mergeCell ref="H554:J554"/>
    <mergeCell ref="K554:AA554"/>
    <mergeCell ref="B546:G546"/>
    <mergeCell ref="E520:I520"/>
    <mergeCell ref="L456:Q456"/>
    <mergeCell ref="H546:J546"/>
    <mergeCell ref="K546:AI546"/>
    <mergeCell ref="AJ548:AS548"/>
    <mergeCell ref="K558:Q558"/>
    <mergeCell ref="C468:H469"/>
    <mergeCell ref="C445:E445"/>
    <mergeCell ref="F445:P445"/>
    <mergeCell ref="Q445:AE445"/>
    <mergeCell ref="I495:K495"/>
    <mergeCell ref="L495:Q495"/>
    <mergeCell ref="T495:AG497"/>
    <mergeCell ref="Q446:AE446"/>
    <mergeCell ref="AJ546:AS546"/>
    <mergeCell ref="R558:X558"/>
    <mergeCell ref="P550:Q550"/>
    <mergeCell ref="K550:O550"/>
    <mergeCell ref="C564:AR571"/>
    <mergeCell ref="H560:J560"/>
    <mergeCell ref="K560:Q560"/>
    <mergeCell ref="R560:X560"/>
    <mergeCell ref="H561:J561"/>
    <mergeCell ref="H536:J536"/>
    <mergeCell ref="K536:Q536"/>
    <mergeCell ref="K561:Q561"/>
    <mergeCell ref="R561:X561"/>
    <mergeCell ref="C556:G556"/>
    <mergeCell ref="K556:Q556"/>
    <mergeCell ref="R556:X556"/>
    <mergeCell ref="B550:G550"/>
    <mergeCell ref="H550:J550"/>
    <mergeCell ref="R550:T550"/>
    <mergeCell ref="U550:AA550"/>
    <mergeCell ref="C552:G552"/>
    <mergeCell ref="B553:G553"/>
    <mergeCell ref="H553:J553"/>
    <mergeCell ref="K553:AA553"/>
    <mergeCell ref="K540:Q540"/>
    <mergeCell ref="D538:G538"/>
    <mergeCell ref="H538:J538"/>
    <mergeCell ref="K538:Q538"/>
    <mergeCell ref="B536:G536"/>
    <mergeCell ref="D539:G539"/>
    <mergeCell ref="J485:K485"/>
    <mergeCell ref="J486:K486"/>
    <mergeCell ref="J487:K487"/>
    <mergeCell ref="J488:K488"/>
    <mergeCell ref="E481:I481"/>
    <mergeCell ref="J481:L481"/>
    <mergeCell ref="I468:N469"/>
    <mergeCell ref="J482:K482"/>
    <mergeCell ref="J483:K483"/>
    <mergeCell ref="J484:K484"/>
    <mergeCell ref="I581:M581"/>
    <mergeCell ref="N581:Q581"/>
    <mergeCell ref="D540:G540"/>
    <mergeCell ref="H540:J540"/>
    <mergeCell ref="J520:L520"/>
    <mergeCell ref="J521:K521"/>
    <mergeCell ref="H539:J539"/>
    <mergeCell ref="J526:K526"/>
    <mergeCell ref="I382:AL382"/>
    <mergeCell ref="F383:H383"/>
    <mergeCell ref="I383:X383"/>
    <mergeCell ref="Y383:AE383"/>
    <mergeCell ref="AF383:AL383"/>
    <mergeCell ref="F384:H384"/>
    <mergeCell ref="I384:X384"/>
    <mergeCell ref="Y384:AE384"/>
    <mergeCell ref="AF384:AL384"/>
    <mergeCell ref="C449:E449"/>
    <mergeCell ref="F449:P449"/>
    <mergeCell ref="Q449:AE449"/>
    <mergeCell ref="C450:E450"/>
    <mergeCell ref="F450:P450"/>
    <mergeCell ref="Q450:AE450"/>
    <mergeCell ref="C447:E447"/>
    <mergeCell ref="F447:P447"/>
    <mergeCell ref="Q447:AE447"/>
    <mergeCell ref="C448:E448"/>
    <mergeCell ref="F448:P448"/>
    <mergeCell ref="Q448:AE448"/>
    <mergeCell ref="F385:H385"/>
    <mergeCell ref="I385:S385"/>
    <mergeCell ref="T385:AL385"/>
    <mergeCell ref="F386:H386"/>
    <mergeCell ref="I386:AL386"/>
    <mergeCell ref="F387:H387"/>
    <mergeCell ref="I387:X387"/>
    <mergeCell ref="Y387:AE387"/>
    <mergeCell ref="AF387:AL387"/>
    <mergeCell ref="F388:H388"/>
    <mergeCell ref="I388:X388"/>
    <mergeCell ref="F376:H376"/>
    <mergeCell ref="I376:O376"/>
    <mergeCell ref="AP376:AS376"/>
    <mergeCell ref="F379:H379"/>
    <mergeCell ref="I379:X379"/>
    <mergeCell ref="Y379:AE379"/>
    <mergeCell ref="AF379:AL379"/>
    <mergeCell ref="F380:H380"/>
    <mergeCell ref="I380:X380"/>
    <mergeCell ref="Y380:AE380"/>
    <mergeCell ref="AF380:AL380"/>
    <mergeCell ref="C443:E443"/>
    <mergeCell ref="F443:P443"/>
    <mergeCell ref="Q443:AE443"/>
    <mergeCell ref="AF392:AL392"/>
    <mergeCell ref="F393:H393"/>
    <mergeCell ref="I393:S393"/>
    <mergeCell ref="T393:AL393"/>
    <mergeCell ref="I406:AL406"/>
    <mergeCell ref="F407:H407"/>
    <mergeCell ref="I407:X407"/>
    <mergeCell ref="Y407:AE407"/>
    <mergeCell ref="AF407:AL407"/>
    <mergeCell ref="F408:H408"/>
    <mergeCell ref="I408:X408"/>
    <mergeCell ref="Y408:AE408"/>
    <mergeCell ref="AF408:AL408"/>
    <mergeCell ref="I405:S405"/>
    <mergeCell ref="F394:H394"/>
    <mergeCell ref="I394:AL394"/>
    <mergeCell ref="F395:H395"/>
    <mergeCell ref="I395:X395"/>
    <mergeCell ref="C444:E444"/>
    <mergeCell ref="F444:P444"/>
    <mergeCell ref="Q444:AE444"/>
    <mergeCell ref="C441:E441"/>
    <mergeCell ref="F441:P441"/>
    <mergeCell ref="Q441:AE441"/>
    <mergeCell ref="C442:E442"/>
    <mergeCell ref="F442:P442"/>
    <mergeCell ref="Q442:AE442"/>
    <mergeCell ref="I438:K438"/>
    <mergeCell ref="L438:R438"/>
    <mergeCell ref="F440:P440"/>
    <mergeCell ref="Q440:AE440"/>
    <mergeCell ref="B427:AR427"/>
    <mergeCell ref="F381:H381"/>
    <mergeCell ref="I381:S381"/>
    <mergeCell ref="T381:AL381"/>
    <mergeCell ref="F382:H382"/>
    <mergeCell ref="Y388:AE388"/>
    <mergeCell ref="AF388:AL388"/>
    <mergeCell ref="F389:H389"/>
    <mergeCell ref="I389:S389"/>
    <mergeCell ref="T389:AL389"/>
    <mergeCell ref="F390:H390"/>
    <mergeCell ref="I390:AL390"/>
    <mergeCell ref="F391:H391"/>
    <mergeCell ref="I391:X391"/>
    <mergeCell ref="Y391:AE391"/>
    <mergeCell ref="AF391:AL391"/>
    <mergeCell ref="F392:H392"/>
    <mergeCell ref="I392:X392"/>
    <mergeCell ref="Y392:AE392"/>
    <mergeCell ref="F366:H366"/>
    <mergeCell ref="I366:O366"/>
    <mergeCell ref="P366:Y366"/>
    <mergeCell ref="Z366:AL366"/>
    <mergeCell ref="F367:H371"/>
    <mergeCell ref="I367:O371"/>
    <mergeCell ref="P367:Y371"/>
    <mergeCell ref="Z367:AD367"/>
    <mergeCell ref="AE367:AL367"/>
    <mergeCell ref="Z368:AA369"/>
    <mergeCell ref="F364:H364"/>
    <mergeCell ref="I364:X364"/>
    <mergeCell ref="Y364:AE364"/>
    <mergeCell ref="AF364:AL364"/>
    <mergeCell ref="F365:H365"/>
    <mergeCell ref="I365:S365"/>
    <mergeCell ref="T365:AC365"/>
    <mergeCell ref="AD365:AL365"/>
    <mergeCell ref="AB368:AD368"/>
    <mergeCell ref="AE368:AL368"/>
    <mergeCell ref="AB369:AD369"/>
    <mergeCell ref="AE369:AL369"/>
    <mergeCell ref="Z370:AD370"/>
    <mergeCell ref="AE370:AL370"/>
    <mergeCell ref="Z371:AD371"/>
    <mergeCell ref="AE371:AL371"/>
    <mergeCell ref="Z362:AD362"/>
    <mergeCell ref="AE362:AL362"/>
    <mergeCell ref="F363:H363"/>
    <mergeCell ref="I363:X363"/>
    <mergeCell ref="Y363:AE363"/>
    <mergeCell ref="AF363:AL363"/>
    <mergeCell ref="AB359:AD359"/>
    <mergeCell ref="AE359:AL359"/>
    <mergeCell ref="AB360:AD360"/>
    <mergeCell ref="AE360:AL360"/>
    <mergeCell ref="Z361:AD361"/>
    <mergeCell ref="AE361:AL361"/>
    <mergeCell ref="F357:H357"/>
    <mergeCell ref="I357:O357"/>
    <mergeCell ref="P357:Y357"/>
    <mergeCell ref="Z357:AL357"/>
    <mergeCell ref="F358:H362"/>
    <mergeCell ref="I358:O362"/>
    <mergeCell ref="P358:Y362"/>
    <mergeCell ref="Z358:AD358"/>
    <mergeCell ref="AE358:AL358"/>
    <mergeCell ref="Z359:AA360"/>
    <mergeCell ref="F355:H355"/>
    <mergeCell ref="I355:X355"/>
    <mergeCell ref="Y355:AE355"/>
    <mergeCell ref="AF355:AL355"/>
    <mergeCell ref="F356:H356"/>
    <mergeCell ref="I356:S356"/>
    <mergeCell ref="T356:AC356"/>
    <mergeCell ref="AD356:AL356"/>
    <mergeCell ref="Z353:AD353"/>
    <mergeCell ref="AE353:AL353"/>
    <mergeCell ref="F354:H354"/>
    <mergeCell ref="I354:X354"/>
    <mergeCell ref="Y354:AE354"/>
    <mergeCell ref="AF354:AL354"/>
    <mergeCell ref="AB350:AD350"/>
    <mergeCell ref="AE350:AL350"/>
    <mergeCell ref="AB351:AD351"/>
    <mergeCell ref="AE351:AL351"/>
    <mergeCell ref="Z352:AD352"/>
    <mergeCell ref="AE352:AL352"/>
    <mergeCell ref="F348:H348"/>
    <mergeCell ref="I348:O348"/>
    <mergeCell ref="P348:Y348"/>
    <mergeCell ref="Z348:AL348"/>
    <mergeCell ref="F349:H353"/>
    <mergeCell ref="I349:O353"/>
    <mergeCell ref="P349:Y353"/>
    <mergeCell ref="Z349:AD349"/>
    <mergeCell ref="AE349:AL349"/>
    <mergeCell ref="Z350:AA351"/>
    <mergeCell ref="F346:H346"/>
    <mergeCell ref="I346:X346"/>
    <mergeCell ref="Y346:AE346"/>
    <mergeCell ref="AF346:AL346"/>
    <mergeCell ref="F347:H347"/>
    <mergeCell ref="I347:S347"/>
    <mergeCell ref="T347:AC347"/>
    <mergeCell ref="AD347:AL347"/>
    <mergeCell ref="Z344:AD344"/>
    <mergeCell ref="AE344:AL344"/>
    <mergeCell ref="F345:H345"/>
    <mergeCell ref="I345:X345"/>
    <mergeCell ref="Y345:AE345"/>
    <mergeCell ref="AF345:AL345"/>
    <mergeCell ref="AB341:AD341"/>
    <mergeCell ref="AE341:AL341"/>
    <mergeCell ref="AB342:AD342"/>
    <mergeCell ref="AE342:AL342"/>
    <mergeCell ref="Z343:AD343"/>
    <mergeCell ref="AE343:AL343"/>
    <mergeCell ref="F339:H339"/>
    <mergeCell ref="I339:O339"/>
    <mergeCell ref="P339:Y339"/>
    <mergeCell ref="Z339:AL339"/>
    <mergeCell ref="F340:H344"/>
    <mergeCell ref="I340:O344"/>
    <mergeCell ref="P340:Y344"/>
    <mergeCell ref="Z340:AD340"/>
    <mergeCell ref="AE340:AL340"/>
    <mergeCell ref="Z341:AA342"/>
    <mergeCell ref="F337:H337"/>
    <mergeCell ref="I337:X337"/>
    <mergeCell ref="Y337:AE337"/>
    <mergeCell ref="AF337:AL337"/>
    <mergeCell ref="F338:H338"/>
    <mergeCell ref="I338:S338"/>
    <mergeCell ref="T338:AC338"/>
    <mergeCell ref="AD338:AL338"/>
    <mergeCell ref="Z335:AD335"/>
    <mergeCell ref="AE335:AL335"/>
    <mergeCell ref="F336:H336"/>
    <mergeCell ref="I336:X336"/>
    <mergeCell ref="Y336:AE336"/>
    <mergeCell ref="AF336:AL336"/>
    <mergeCell ref="AB332:AD332"/>
    <mergeCell ref="AE332:AL332"/>
    <mergeCell ref="AB333:AD333"/>
    <mergeCell ref="AE333:AL333"/>
    <mergeCell ref="Z334:AD334"/>
    <mergeCell ref="AE334:AL334"/>
    <mergeCell ref="F330:H330"/>
    <mergeCell ref="I330:O330"/>
    <mergeCell ref="P330:Y330"/>
    <mergeCell ref="Z330:AL330"/>
    <mergeCell ref="F331:H335"/>
    <mergeCell ref="I331:O335"/>
    <mergeCell ref="P331:Y335"/>
    <mergeCell ref="Z331:AD331"/>
    <mergeCell ref="AE331:AL331"/>
    <mergeCell ref="Z332:AA333"/>
    <mergeCell ref="F328:H328"/>
    <mergeCell ref="I328:X328"/>
    <mergeCell ref="Y328:AE328"/>
    <mergeCell ref="AF328:AL328"/>
    <mergeCell ref="F329:H329"/>
    <mergeCell ref="I329:S329"/>
    <mergeCell ref="T329:AC329"/>
    <mergeCell ref="AD329:AL329"/>
    <mergeCell ref="Z326:AD326"/>
    <mergeCell ref="AE326:AL326"/>
    <mergeCell ref="F327:H327"/>
    <mergeCell ref="I327:X327"/>
    <mergeCell ref="Y327:AE327"/>
    <mergeCell ref="AF327:AL327"/>
    <mergeCell ref="AB323:AD323"/>
    <mergeCell ref="AE323:AL323"/>
    <mergeCell ref="AB324:AD324"/>
    <mergeCell ref="AE324:AL324"/>
    <mergeCell ref="Z325:AD325"/>
    <mergeCell ref="AE325:AL325"/>
    <mergeCell ref="F321:H321"/>
    <mergeCell ref="I321:O321"/>
    <mergeCell ref="P321:Y321"/>
    <mergeCell ref="Z321:AL321"/>
    <mergeCell ref="F322:H326"/>
    <mergeCell ref="I322:O326"/>
    <mergeCell ref="P322:Y326"/>
    <mergeCell ref="Z322:AD322"/>
    <mergeCell ref="AE322:AL322"/>
    <mergeCell ref="Z323:AA324"/>
    <mergeCell ref="F319:H319"/>
    <mergeCell ref="I319:X319"/>
    <mergeCell ref="Y319:AE319"/>
    <mergeCell ref="AF319:AL319"/>
    <mergeCell ref="F320:H320"/>
    <mergeCell ref="I320:S320"/>
    <mergeCell ref="T320:AC320"/>
    <mergeCell ref="AD320:AL320"/>
    <mergeCell ref="Z317:AD317"/>
    <mergeCell ref="AE317:AL317"/>
    <mergeCell ref="F318:H318"/>
    <mergeCell ref="I318:X318"/>
    <mergeCell ref="Y318:AE318"/>
    <mergeCell ref="AF318:AL318"/>
    <mergeCell ref="AB314:AD314"/>
    <mergeCell ref="AE314:AL314"/>
    <mergeCell ref="AB315:AD315"/>
    <mergeCell ref="AE315:AL315"/>
    <mergeCell ref="Z316:AD316"/>
    <mergeCell ref="AE316:AL316"/>
    <mergeCell ref="F312:H312"/>
    <mergeCell ref="I312:O312"/>
    <mergeCell ref="P312:Y312"/>
    <mergeCell ref="Z312:AL312"/>
    <mergeCell ref="F313:H317"/>
    <mergeCell ref="I313:O317"/>
    <mergeCell ref="P313:Y317"/>
    <mergeCell ref="Z313:AD313"/>
    <mergeCell ref="AE313:AL313"/>
    <mergeCell ref="Z314:AA315"/>
    <mergeCell ref="F310:H310"/>
    <mergeCell ref="I310:X310"/>
    <mergeCell ref="Y310:AE310"/>
    <mergeCell ref="AF310:AL310"/>
    <mergeCell ref="F311:H311"/>
    <mergeCell ref="I311:S311"/>
    <mergeCell ref="T311:AC311"/>
    <mergeCell ref="AD311:AL311"/>
    <mergeCell ref="Z308:AD308"/>
    <mergeCell ref="AE308:AL308"/>
    <mergeCell ref="F309:H309"/>
    <mergeCell ref="I309:X309"/>
    <mergeCell ref="Y309:AE309"/>
    <mergeCell ref="AF309:AL309"/>
    <mergeCell ref="AB305:AD305"/>
    <mergeCell ref="AE305:AL305"/>
    <mergeCell ref="AB306:AD306"/>
    <mergeCell ref="AE306:AL306"/>
    <mergeCell ref="Z307:AD307"/>
    <mergeCell ref="AE307:AL307"/>
    <mergeCell ref="F303:H303"/>
    <mergeCell ref="I303:O303"/>
    <mergeCell ref="P303:Y303"/>
    <mergeCell ref="Z303:AL303"/>
    <mergeCell ref="F304:H308"/>
    <mergeCell ref="I304:O308"/>
    <mergeCell ref="P304:Y308"/>
    <mergeCell ref="Z304:AD304"/>
    <mergeCell ref="AE304:AL304"/>
    <mergeCell ref="Z305:AA306"/>
    <mergeCell ref="F301:H301"/>
    <mergeCell ref="I301:X301"/>
    <mergeCell ref="Y301:AE301"/>
    <mergeCell ref="AF301:AL301"/>
    <mergeCell ref="F302:H302"/>
    <mergeCell ref="I302:S302"/>
    <mergeCell ref="T302:AC302"/>
    <mergeCell ref="AD302:AL302"/>
    <mergeCell ref="Z299:AD299"/>
    <mergeCell ref="AE299:AL299"/>
    <mergeCell ref="F300:H300"/>
    <mergeCell ref="I300:X300"/>
    <mergeCell ref="Y300:AE300"/>
    <mergeCell ref="AF300:AL300"/>
    <mergeCell ref="AB296:AD296"/>
    <mergeCell ref="AE296:AL296"/>
    <mergeCell ref="AB297:AD297"/>
    <mergeCell ref="AE297:AL297"/>
    <mergeCell ref="Z298:AD298"/>
    <mergeCell ref="AE298:AL298"/>
    <mergeCell ref="F294:H294"/>
    <mergeCell ref="I294:O294"/>
    <mergeCell ref="P294:Y294"/>
    <mergeCell ref="Z294:AL294"/>
    <mergeCell ref="F295:H299"/>
    <mergeCell ref="I295:O299"/>
    <mergeCell ref="P295:Y299"/>
    <mergeCell ref="Z295:AD295"/>
    <mergeCell ref="AE295:AL295"/>
    <mergeCell ref="Z296:AA297"/>
    <mergeCell ref="F292:H292"/>
    <mergeCell ref="I292:X292"/>
    <mergeCell ref="Y292:AE292"/>
    <mergeCell ref="AF292:AL292"/>
    <mergeCell ref="F293:H293"/>
    <mergeCell ref="I293:S293"/>
    <mergeCell ref="T293:AC293"/>
    <mergeCell ref="AD293:AL293"/>
    <mergeCell ref="Z290:AD290"/>
    <mergeCell ref="AE290:AL290"/>
    <mergeCell ref="F291:H291"/>
    <mergeCell ref="I291:X291"/>
    <mergeCell ref="Y291:AE291"/>
    <mergeCell ref="AF291:AL291"/>
    <mergeCell ref="AB287:AD287"/>
    <mergeCell ref="AE287:AL287"/>
    <mergeCell ref="AB288:AD288"/>
    <mergeCell ref="AE288:AL288"/>
    <mergeCell ref="Z289:AD289"/>
    <mergeCell ref="AE289:AL289"/>
    <mergeCell ref="F285:H285"/>
    <mergeCell ref="I285:O285"/>
    <mergeCell ref="P285:Y285"/>
    <mergeCell ref="Z285:AL285"/>
    <mergeCell ref="F286:H290"/>
    <mergeCell ref="I286:O290"/>
    <mergeCell ref="P286:Y290"/>
    <mergeCell ref="Z286:AD286"/>
    <mergeCell ref="AE286:AL286"/>
    <mergeCell ref="Z287:AA288"/>
    <mergeCell ref="F283:H283"/>
    <mergeCell ref="I283:X283"/>
    <mergeCell ref="Y283:AE283"/>
    <mergeCell ref="AF283:AL283"/>
    <mergeCell ref="F284:H284"/>
    <mergeCell ref="I284:S284"/>
    <mergeCell ref="T284:AC284"/>
    <mergeCell ref="AD284:AL284"/>
    <mergeCell ref="AP278:AS278"/>
    <mergeCell ref="C281:AL281"/>
    <mergeCell ref="F282:H282"/>
    <mergeCell ref="I282:X282"/>
    <mergeCell ref="Y282:AE282"/>
    <mergeCell ref="AF282:AL282"/>
    <mergeCell ref="B273:E273"/>
    <mergeCell ref="F278:H278"/>
    <mergeCell ref="I278:O278"/>
    <mergeCell ref="M273:N273"/>
    <mergeCell ref="V273:X273"/>
    <mergeCell ref="F267:H267"/>
    <mergeCell ref="I267:O267"/>
    <mergeCell ref="F268:H268"/>
    <mergeCell ref="I268:O268"/>
    <mergeCell ref="E263:H263"/>
    <mergeCell ref="F264:H264"/>
    <mergeCell ref="I264:O264"/>
    <mergeCell ref="F265:H265"/>
    <mergeCell ref="I265:O265"/>
    <mergeCell ref="F266:H266"/>
    <mergeCell ref="I266:O266"/>
    <mergeCell ref="G257:J257"/>
    <mergeCell ref="B261:E261"/>
    <mergeCell ref="F261:H261"/>
    <mergeCell ref="I261:N261"/>
    <mergeCell ref="O250:P250"/>
    <mergeCell ref="I206:N206"/>
    <mergeCell ref="O206:P206"/>
    <mergeCell ref="I210:N210"/>
    <mergeCell ref="O210:P210"/>
    <mergeCell ref="D214:E214"/>
    <mergeCell ref="F214:H214"/>
    <mergeCell ref="D216:E216"/>
    <mergeCell ref="F216:H216"/>
    <mergeCell ref="I216:N216"/>
    <mergeCell ref="O216:P216"/>
    <mergeCell ref="D219:E219"/>
    <mergeCell ref="F219:H219"/>
    <mergeCell ref="I219:N219"/>
    <mergeCell ref="O219:P219"/>
    <mergeCell ref="I226:N226"/>
    <mergeCell ref="D212:E212"/>
    <mergeCell ref="Q250:S250"/>
    <mergeCell ref="D249:E249"/>
    <mergeCell ref="F249:H249"/>
    <mergeCell ref="I249:N249"/>
    <mergeCell ref="O249:P249"/>
    <mergeCell ref="F255:H255"/>
    <mergeCell ref="I255:N255"/>
    <mergeCell ref="O255:P255"/>
    <mergeCell ref="Q255:S255"/>
    <mergeCell ref="D254:E254"/>
    <mergeCell ref="F254:H254"/>
    <mergeCell ref="I254:N254"/>
    <mergeCell ref="O254:P254"/>
    <mergeCell ref="Q254:S254"/>
    <mergeCell ref="D253:E253"/>
    <mergeCell ref="F253:H253"/>
    <mergeCell ref="I253:N253"/>
    <mergeCell ref="O253:P253"/>
    <mergeCell ref="Q253:S253"/>
    <mergeCell ref="D250:E250"/>
    <mergeCell ref="F250:H250"/>
    <mergeCell ref="I250:N250"/>
    <mergeCell ref="Q249:S249"/>
    <mergeCell ref="D255:E255"/>
    <mergeCell ref="D194:E194"/>
    <mergeCell ref="F194:H194"/>
    <mergeCell ref="I194:N194"/>
    <mergeCell ref="O194:P194"/>
    <mergeCell ref="Q194:S194"/>
    <mergeCell ref="D196:E196"/>
    <mergeCell ref="F196:H196"/>
    <mergeCell ref="I196:N196"/>
    <mergeCell ref="O196:P196"/>
    <mergeCell ref="Q196:S196"/>
    <mergeCell ref="I198:N198"/>
    <mergeCell ref="O198:P198"/>
    <mergeCell ref="Q198:S198"/>
    <mergeCell ref="D197:E197"/>
    <mergeCell ref="F197:H197"/>
    <mergeCell ref="I197:N197"/>
    <mergeCell ref="D204:E204"/>
    <mergeCell ref="F204:H204"/>
    <mergeCell ref="I202:N202"/>
    <mergeCell ref="O202:P202"/>
    <mergeCell ref="Q202:S202"/>
    <mergeCell ref="D201:E201"/>
    <mergeCell ref="F201:H201"/>
    <mergeCell ref="I201:N201"/>
    <mergeCell ref="O201:P201"/>
    <mergeCell ref="Q201:S201"/>
    <mergeCell ref="D202:E202"/>
    <mergeCell ref="O204:P204"/>
    <mergeCell ref="Q204:S204"/>
    <mergeCell ref="I204:N204"/>
    <mergeCell ref="D193:E193"/>
    <mergeCell ref="F193:H193"/>
    <mergeCell ref="I193:N193"/>
    <mergeCell ref="O193:P193"/>
    <mergeCell ref="Q193:S193"/>
    <mergeCell ref="D192:E192"/>
    <mergeCell ref="F192:H192"/>
    <mergeCell ref="I192:N192"/>
    <mergeCell ref="O192:P192"/>
    <mergeCell ref="Q192:S192"/>
    <mergeCell ref="D191:E191"/>
    <mergeCell ref="F191:H191"/>
    <mergeCell ref="I191:N191"/>
    <mergeCell ref="O191:P191"/>
    <mergeCell ref="Q191:S191"/>
    <mergeCell ref="D190:E190"/>
    <mergeCell ref="F190:H190"/>
    <mergeCell ref="I190:N190"/>
    <mergeCell ref="O190:P190"/>
    <mergeCell ref="Q190:S190"/>
    <mergeCell ref="D189:E189"/>
    <mergeCell ref="F189:H189"/>
    <mergeCell ref="I189:N189"/>
    <mergeCell ref="O189:P189"/>
    <mergeCell ref="Q189:S189"/>
    <mergeCell ref="D188:E188"/>
    <mergeCell ref="F188:H188"/>
    <mergeCell ref="I188:N188"/>
    <mergeCell ref="O188:P188"/>
    <mergeCell ref="Q188:S188"/>
    <mergeCell ref="D187:E187"/>
    <mergeCell ref="F187:H187"/>
    <mergeCell ref="I187:N187"/>
    <mergeCell ref="O187:P187"/>
    <mergeCell ref="Q187:S187"/>
    <mergeCell ref="D186:E186"/>
    <mergeCell ref="F186:H186"/>
    <mergeCell ref="I186:N186"/>
    <mergeCell ref="O186:P186"/>
    <mergeCell ref="Q186:S186"/>
    <mergeCell ref="D185:E185"/>
    <mergeCell ref="F185:H185"/>
    <mergeCell ref="I185:N185"/>
    <mergeCell ref="O185:P185"/>
    <mergeCell ref="Q185:S185"/>
    <mergeCell ref="D184:E184"/>
    <mergeCell ref="F184:H184"/>
    <mergeCell ref="I184:N184"/>
    <mergeCell ref="O184:P184"/>
    <mergeCell ref="Q184:S184"/>
    <mergeCell ref="D183:E183"/>
    <mergeCell ref="F183:H183"/>
    <mergeCell ref="I183:N183"/>
    <mergeCell ref="O183:P183"/>
    <mergeCell ref="Q183:S183"/>
    <mergeCell ref="D182:E182"/>
    <mergeCell ref="F182:H182"/>
    <mergeCell ref="I182:N182"/>
    <mergeCell ref="O182:P182"/>
    <mergeCell ref="Q182:S182"/>
    <mergeCell ref="D181:E181"/>
    <mergeCell ref="F181:H181"/>
    <mergeCell ref="I181:N181"/>
    <mergeCell ref="O181:P181"/>
    <mergeCell ref="Q181:S181"/>
    <mergeCell ref="D180:E180"/>
    <mergeCell ref="F180:H180"/>
    <mergeCell ref="I180:N180"/>
    <mergeCell ref="O180:P180"/>
    <mergeCell ref="Q180:S180"/>
    <mergeCell ref="D179:E179"/>
    <mergeCell ref="F179:H179"/>
    <mergeCell ref="I179:N179"/>
    <mergeCell ref="O179:P179"/>
    <mergeCell ref="Q179:S179"/>
    <mergeCell ref="D178:E178"/>
    <mergeCell ref="F178:H178"/>
    <mergeCell ref="I178:N178"/>
    <mergeCell ref="O178:P178"/>
    <mergeCell ref="Q178:S178"/>
    <mergeCell ref="D177:E177"/>
    <mergeCell ref="F177:H177"/>
    <mergeCell ref="I177:N177"/>
    <mergeCell ref="O177:P177"/>
    <mergeCell ref="Q177:S177"/>
    <mergeCell ref="D176:E176"/>
    <mergeCell ref="F176:H176"/>
    <mergeCell ref="I176:N176"/>
    <mergeCell ref="O176:P176"/>
    <mergeCell ref="Q176:S176"/>
    <mergeCell ref="D175:E175"/>
    <mergeCell ref="F175:H175"/>
    <mergeCell ref="I175:N175"/>
    <mergeCell ref="O175:P175"/>
    <mergeCell ref="Q175:S175"/>
    <mergeCell ref="D174:E174"/>
    <mergeCell ref="F174:H174"/>
    <mergeCell ref="I174:N174"/>
    <mergeCell ref="O174:P174"/>
    <mergeCell ref="Q174:S174"/>
    <mergeCell ref="D173:E173"/>
    <mergeCell ref="F173:H173"/>
    <mergeCell ref="I173:N173"/>
    <mergeCell ref="O173:P173"/>
    <mergeCell ref="Q173:S173"/>
    <mergeCell ref="D172:E172"/>
    <mergeCell ref="F172:H172"/>
    <mergeCell ref="I172:N172"/>
    <mergeCell ref="O172:P172"/>
    <mergeCell ref="Q172:S172"/>
    <mergeCell ref="D171:E171"/>
    <mergeCell ref="F171:H171"/>
    <mergeCell ref="I171:N171"/>
    <mergeCell ref="O171:P171"/>
    <mergeCell ref="Q171:S171"/>
    <mergeCell ref="D170:E170"/>
    <mergeCell ref="F170:H170"/>
    <mergeCell ref="I170:N170"/>
    <mergeCell ref="O170:P170"/>
    <mergeCell ref="Q170:S170"/>
    <mergeCell ref="D169:E169"/>
    <mergeCell ref="F169:H169"/>
    <mergeCell ref="I169:N169"/>
    <mergeCell ref="O169:P169"/>
    <mergeCell ref="Q169:S169"/>
    <mergeCell ref="D168:E168"/>
    <mergeCell ref="F168:H168"/>
    <mergeCell ref="I168:N168"/>
    <mergeCell ref="O168:P168"/>
    <mergeCell ref="Q168:S168"/>
    <mergeCell ref="D167:E167"/>
    <mergeCell ref="F167:H167"/>
    <mergeCell ref="I167:N167"/>
    <mergeCell ref="O167:P167"/>
    <mergeCell ref="Q167:S167"/>
    <mergeCell ref="D166:E166"/>
    <mergeCell ref="F166:H166"/>
    <mergeCell ref="I166:N166"/>
    <mergeCell ref="O166:P166"/>
    <mergeCell ref="Q166:S166"/>
    <mergeCell ref="D165:E165"/>
    <mergeCell ref="F165:H165"/>
    <mergeCell ref="I165:N165"/>
    <mergeCell ref="O165:P165"/>
    <mergeCell ref="Q165:S165"/>
    <mergeCell ref="D164:E164"/>
    <mergeCell ref="F164:H164"/>
    <mergeCell ref="I164:N164"/>
    <mergeCell ref="O164:P164"/>
    <mergeCell ref="Q164:S164"/>
    <mergeCell ref="D163:E163"/>
    <mergeCell ref="F163:H163"/>
    <mergeCell ref="I163:N163"/>
    <mergeCell ref="O163:P163"/>
    <mergeCell ref="Q163:S163"/>
    <mergeCell ref="D162:E162"/>
    <mergeCell ref="F162:H162"/>
    <mergeCell ref="I162:N162"/>
    <mergeCell ref="O162:P162"/>
    <mergeCell ref="Q162:S162"/>
    <mergeCell ref="D161:E161"/>
    <mergeCell ref="F161:H161"/>
    <mergeCell ref="I161:N161"/>
    <mergeCell ref="O161:P161"/>
    <mergeCell ref="Q161:S161"/>
    <mergeCell ref="D160:E160"/>
    <mergeCell ref="F160:H160"/>
    <mergeCell ref="I160:N160"/>
    <mergeCell ref="O160:P160"/>
    <mergeCell ref="Q160:S160"/>
    <mergeCell ref="D159:E159"/>
    <mergeCell ref="F159:H159"/>
    <mergeCell ref="I159:N159"/>
    <mergeCell ref="O159:P159"/>
    <mergeCell ref="Q159:S159"/>
    <mergeCell ref="D158:E158"/>
    <mergeCell ref="F158:H158"/>
    <mergeCell ref="I158:N158"/>
    <mergeCell ref="O158:P158"/>
    <mergeCell ref="Q158:S158"/>
    <mergeCell ref="D157:E157"/>
    <mergeCell ref="F157:H157"/>
    <mergeCell ref="I157:N157"/>
    <mergeCell ref="O157:P157"/>
    <mergeCell ref="Q157:S157"/>
    <mergeCell ref="D156:E156"/>
    <mergeCell ref="F156:H156"/>
    <mergeCell ref="I156:N156"/>
    <mergeCell ref="O156:P156"/>
    <mergeCell ref="Q156:S156"/>
    <mergeCell ref="D155:E155"/>
    <mergeCell ref="F155:H155"/>
    <mergeCell ref="I155:N155"/>
    <mergeCell ref="O155:P155"/>
    <mergeCell ref="Q155:S155"/>
    <mergeCell ref="D154:E154"/>
    <mergeCell ref="F154:H154"/>
    <mergeCell ref="I154:N154"/>
    <mergeCell ref="O154:P154"/>
    <mergeCell ref="Q154:S154"/>
    <mergeCell ref="D153:E153"/>
    <mergeCell ref="F153:H153"/>
    <mergeCell ref="I153:N153"/>
    <mergeCell ref="O153:P153"/>
    <mergeCell ref="Q153:S153"/>
    <mergeCell ref="D152:E152"/>
    <mergeCell ref="F152:H152"/>
    <mergeCell ref="I152:N152"/>
    <mergeCell ref="O152:P152"/>
    <mergeCell ref="Q152:S152"/>
    <mergeCell ref="D151:E151"/>
    <mergeCell ref="F151:H151"/>
    <mergeCell ref="I151:N151"/>
    <mergeCell ref="O151:P151"/>
    <mergeCell ref="Q151:S151"/>
    <mergeCell ref="D150:E150"/>
    <mergeCell ref="F150:H150"/>
    <mergeCell ref="I150:N150"/>
    <mergeCell ref="O150:P150"/>
    <mergeCell ref="Q150:S150"/>
    <mergeCell ref="D149:E149"/>
    <mergeCell ref="F149:H149"/>
    <mergeCell ref="I149:N149"/>
    <mergeCell ref="O149:P149"/>
    <mergeCell ref="Q149:S149"/>
    <mergeCell ref="D148:E148"/>
    <mergeCell ref="F148:H148"/>
    <mergeCell ref="I148:N148"/>
    <mergeCell ref="O148:P148"/>
    <mergeCell ref="Q148:S148"/>
    <mergeCell ref="D147:E147"/>
    <mergeCell ref="F147:H147"/>
    <mergeCell ref="I147:N147"/>
    <mergeCell ref="O147:P147"/>
    <mergeCell ref="Q147:S147"/>
    <mergeCell ref="D146:E146"/>
    <mergeCell ref="F146:H146"/>
    <mergeCell ref="I146:N146"/>
    <mergeCell ref="O146:P146"/>
    <mergeCell ref="Q146:S146"/>
    <mergeCell ref="D145:E145"/>
    <mergeCell ref="F145:H145"/>
    <mergeCell ref="I145:N145"/>
    <mergeCell ref="O145:P145"/>
    <mergeCell ref="Q145:S145"/>
    <mergeCell ref="D144:E144"/>
    <mergeCell ref="F144:H144"/>
    <mergeCell ref="I144:N144"/>
    <mergeCell ref="O144:P144"/>
    <mergeCell ref="Q144:S144"/>
    <mergeCell ref="D143:E143"/>
    <mergeCell ref="F143:H143"/>
    <mergeCell ref="I143:N143"/>
    <mergeCell ref="O143:P143"/>
    <mergeCell ref="Q143:S143"/>
    <mergeCell ref="D142:E142"/>
    <mergeCell ref="F142:H142"/>
    <mergeCell ref="I142:N142"/>
    <mergeCell ref="O142:P142"/>
    <mergeCell ref="Q142:S142"/>
    <mergeCell ref="D141:E141"/>
    <mergeCell ref="F141:H141"/>
    <mergeCell ref="I141:N141"/>
    <mergeCell ref="O141:P141"/>
    <mergeCell ref="Q141:S141"/>
    <mergeCell ref="D140:E140"/>
    <mergeCell ref="F140:H140"/>
    <mergeCell ref="I140:N140"/>
    <mergeCell ref="O140:P140"/>
    <mergeCell ref="Q140:S140"/>
    <mergeCell ref="D139:E139"/>
    <mergeCell ref="F139:H139"/>
    <mergeCell ref="I139:N139"/>
    <mergeCell ref="O139:P139"/>
    <mergeCell ref="Q139:S139"/>
    <mergeCell ref="D138:E138"/>
    <mergeCell ref="F138:H138"/>
    <mergeCell ref="I138:N138"/>
    <mergeCell ref="O138:P138"/>
    <mergeCell ref="Q138:S138"/>
    <mergeCell ref="D137:E137"/>
    <mergeCell ref="F137:H137"/>
    <mergeCell ref="I137:N137"/>
    <mergeCell ref="O137:P137"/>
    <mergeCell ref="Q137:S137"/>
    <mergeCell ref="D136:E136"/>
    <mergeCell ref="F136:H136"/>
    <mergeCell ref="I136:N136"/>
    <mergeCell ref="O136:P136"/>
    <mergeCell ref="Q136:S136"/>
    <mergeCell ref="D135:E135"/>
    <mergeCell ref="F135:H135"/>
    <mergeCell ref="I135:N135"/>
    <mergeCell ref="O135:P135"/>
    <mergeCell ref="Q135:S135"/>
    <mergeCell ref="D134:E134"/>
    <mergeCell ref="F134:H134"/>
    <mergeCell ref="I134:N134"/>
    <mergeCell ref="O134:P134"/>
    <mergeCell ref="Q134:S134"/>
    <mergeCell ref="D133:E133"/>
    <mergeCell ref="F133:H133"/>
    <mergeCell ref="I133:N133"/>
    <mergeCell ref="O133:P133"/>
    <mergeCell ref="Q133:S133"/>
    <mergeCell ref="D132:E132"/>
    <mergeCell ref="F132:H132"/>
    <mergeCell ref="I132:N132"/>
    <mergeCell ref="O132:P132"/>
    <mergeCell ref="Q132:S132"/>
    <mergeCell ref="D131:E131"/>
    <mergeCell ref="F131:H131"/>
    <mergeCell ref="I131:N131"/>
    <mergeCell ref="O131:P131"/>
    <mergeCell ref="Q131:S131"/>
    <mergeCell ref="D130:E130"/>
    <mergeCell ref="F130:H130"/>
    <mergeCell ref="I130:N130"/>
    <mergeCell ref="O130:P130"/>
    <mergeCell ref="Q130:S130"/>
    <mergeCell ref="D129:E129"/>
    <mergeCell ref="F129:H129"/>
    <mergeCell ref="I129:N129"/>
    <mergeCell ref="O129:P129"/>
    <mergeCell ref="Q129:S129"/>
    <mergeCell ref="D128:E128"/>
    <mergeCell ref="F128:H128"/>
    <mergeCell ref="I128:N128"/>
    <mergeCell ref="O128:P128"/>
    <mergeCell ref="Q128:S128"/>
    <mergeCell ref="D127:E127"/>
    <mergeCell ref="F127:H127"/>
    <mergeCell ref="I127:N127"/>
    <mergeCell ref="O127:P127"/>
    <mergeCell ref="Q127:S127"/>
    <mergeCell ref="D126:E126"/>
    <mergeCell ref="F126:H126"/>
    <mergeCell ref="I126:N126"/>
    <mergeCell ref="O126:P126"/>
    <mergeCell ref="Q126:S126"/>
    <mergeCell ref="D125:E125"/>
    <mergeCell ref="F125:H125"/>
    <mergeCell ref="I125:N125"/>
    <mergeCell ref="O125:P125"/>
    <mergeCell ref="Q125:S125"/>
    <mergeCell ref="D124:E124"/>
    <mergeCell ref="F124:H124"/>
    <mergeCell ref="I124:N124"/>
    <mergeCell ref="O124:P124"/>
    <mergeCell ref="Q124:S124"/>
    <mergeCell ref="D123:E123"/>
    <mergeCell ref="F123:H123"/>
    <mergeCell ref="I123:N123"/>
    <mergeCell ref="O123:P123"/>
    <mergeCell ref="Q123:S123"/>
    <mergeCell ref="D122:E122"/>
    <mergeCell ref="F122:H122"/>
    <mergeCell ref="I122:N122"/>
    <mergeCell ref="O122:P122"/>
    <mergeCell ref="Q122:S122"/>
    <mergeCell ref="D121:E121"/>
    <mergeCell ref="F121:H121"/>
    <mergeCell ref="I121:N121"/>
    <mergeCell ref="O121:P121"/>
    <mergeCell ref="Q121:S121"/>
    <mergeCell ref="D120:E120"/>
    <mergeCell ref="F120:H120"/>
    <mergeCell ref="I120:N120"/>
    <mergeCell ref="O120:P120"/>
    <mergeCell ref="Q120:S120"/>
    <mergeCell ref="D119:E119"/>
    <mergeCell ref="F119:H119"/>
    <mergeCell ref="I119:N119"/>
    <mergeCell ref="O119:P119"/>
    <mergeCell ref="Q119:S119"/>
    <mergeCell ref="D118:E118"/>
    <mergeCell ref="F118:H118"/>
    <mergeCell ref="I118:N118"/>
    <mergeCell ref="O118:P118"/>
    <mergeCell ref="Q118:S118"/>
    <mergeCell ref="D117:E117"/>
    <mergeCell ref="F117:H117"/>
    <mergeCell ref="I117:N117"/>
    <mergeCell ref="O117:P117"/>
    <mergeCell ref="Q117:S117"/>
    <mergeCell ref="D116:E116"/>
    <mergeCell ref="F116:H116"/>
    <mergeCell ref="I116:N116"/>
    <mergeCell ref="O116:P116"/>
    <mergeCell ref="Q116:S116"/>
    <mergeCell ref="D115:E115"/>
    <mergeCell ref="F115:H115"/>
    <mergeCell ref="I115:N115"/>
    <mergeCell ref="O115:P115"/>
    <mergeCell ref="Q115:S115"/>
    <mergeCell ref="D114:E114"/>
    <mergeCell ref="F114:H114"/>
    <mergeCell ref="I114:N114"/>
    <mergeCell ref="O114:P114"/>
    <mergeCell ref="Q114:S114"/>
    <mergeCell ref="D113:E113"/>
    <mergeCell ref="F113:H113"/>
    <mergeCell ref="I113:N113"/>
    <mergeCell ref="O113:P113"/>
    <mergeCell ref="Q113:S113"/>
    <mergeCell ref="D112:E112"/>
    <mergeCell ref="F112:H112"/>
    <mergeCell ref="I112:N112"/>
    <mergeCell ref="O112:P112"/>
    <mergeCell ref="Q112:S112"/>
    <mergeCell ref="D111:E111"/>
    <mergeCell ref="F111:H111"/>
    <mergeCell ref="I111:N111"/>
    <mergeCell ref="O111:P111"/>
    <mergeCell ref="Q111:S111"/>
    <mergeCell ref="D110:E110"/>
    <mergeCell ref="F110:H110"/>
    <mergeCell ref="I110:N110"/>
    <mergeCell ref="O110:P110"/>
    <mergeCell ref="Q110:S110"/>
    <mergeCell ref="D109:E109"/>
    <mergeCell ref="F109:H109"/>
    <mergeCell ref="I109:N109"/>
    <mergeCell ref="O109:P109"/>
    <mergeCell ref="Q109:S109"/>
    <mergeCell ref="D108:E108"/>
    <mergeCell ref="F108:H108"/>
    <mergeCell ref="I108:N108"/>
    <mergeCell ref="O108:P108"/>
    <mergeCell ref="Q108:S108"/>
    <mergeCell ref="D107:E107"/>
    <mergeCell ref="F107:H107"/>
    <mergeCell ref="I107:N107"/>
    <mergeCell ref="O107:P107"/>
    <mergeCell ref="Q107:S107"/>
    <mergeCell ref="D106:E106"/>
    <mergeCell ref="F106:H106"/>
    <mergeCell ref="I106:N106"/>
    <mergeCell ref="O106:P106"/>
    <mergeCell ref="Q106:S106"/>
    <mergeCell ref="D105:E105"/>
    <mergeCell ref="F105:H105"/>
    <mergeCell ref="I105:N105"/>
    <mergeCell ref="O105:P105"/>
    <mergeCell ref="Q105:S105"/>
    <mergeCell ref="D104:E104"/>
    <mergeCell ref="F104:H104"/>
    <mergeCell ref="I104:N104"/>
    <mergeCell ref="O104:P104"/>
    <mergeCell ref="Q104:S104"/>
    <mergeCell ref="D103:E103"/>
    <mergeCell ref="F103:H103"/>
    <mergeCell ref="I103:N103"/>
    <mergeCell ref="O103:P103"/>
    <mergeCell ref="Q103:S103"/>
    <mergeCell ref="D102:E102"/>
    <mergeCell ref="F102:H102"/>
    <mergeCell ref="I102:N102"/>
    <mergeCell ref="O102:P102"/>
    <mergeCell ref="Q102:S102"/>
    <mergeCell ref="D101:E101"/>
    <mergeCell ref="F101:H101"/>
    <mergeCell ref="I101:N101"/>
    <mergeCell ref="O101:P101"/>
    <mergeCell ref="Q101:S101"/>
    <mergeCell ref="D100:E100"/>
    <mergeCell ref="F100:H100"/>
    <mergeCell ref="I100:N100"/>
    <mergeCell ref="O100:P100"/>
    <mergeCell ref="Q100:S100"/>
    <mergeCell ref="D99:E99"/>
    <mergeCell ref="F99:H99"/>
    <mergeCell ref="I99:N99"/>
    <mergeCell ref="O99:P99"/>
    <mergeCell ref="Q99:S99"/>
    <mergeCell ref="D98:E98"/>
    <mergeCell ref="F98:H98"/>
    <mergeCell ref="I98:N98"/>
    <mergeCell ref="O98:P98"/>
    <mergeCell ref="Q98:S98"/>
    <mergeCell ref="D97:E97"/>
    <mergeCell ref="F97:H97"/>
    <mergeCell ref="I97:N97"/>
    <mergeCell ref="O97:P97"/>
    <mergeCell ref="Q97:S97"/>
    <mergeCell ref="D96:E96"/>
    <mergeCell ref="F96:H96"/>
    <mergeCell ref="I96:N96"/>
    <mergeCell ref="O96:P96"/>
    <mergeCell ref="Q96:S96"/>
    <mergeCell ref="D95:E95"/>
    <mergeCell ref="F95:H95"/>
    <mergeCell ref="I95:N95"/>
    <mergeCell ref="O95:P95"/>
    <mergeCell ref="Q95:S95"/>
    <mergeCell ref="D94:E94"/>
    <mergeCell ref="F94:H94"/>
    <mergeCell ref="I94:N94"/>
    <mergeCell ref="O94:P94"/>
    <mergeCell ref="Q94:S94"/>
    <mergeCell ref="D93:E93"/>
    <mergeCell ref="F93:H93"/>
    <mergeCell ref="I93:N93"/>
    <mergeCell ref="O93:P93"/>
    <mergeCell ref="Q93:S93"/>
    <mergeCell ref="D92:E92"/>
    <mergeCell ref="F92:H92"/>
    <mergeCell ref="I92:N92"/>
    <mergeCell ref="O92:P92"/>
    <mergeCell ref="Q92:S92"/>
    <mergeCell ref="D91:E91"/>
    <mergeCell ref="F91:H91"/>
    <mergeCell ref="I91:N91"/>
    <mergeCell ref="O91:P91"/>
    <mergeCell ref="Q91:S91"/>
    <mergeCell ref="D90:E90"/>
    <mergeCell ref="F90:H90"/>
    <mergeCell ref="I90:N90"/>
    <mergeCell ref="O90:P90"/>
    <mergeCell ref="Q90:S90"/>
    <mergeCell ref="D89:E89"/>
    <mergeCell ref="F89:H89"/>
    <mergeCell ref="I89:N89"/>
    <mergeCell ref="O89:P89"/>
    <mergeCell ref="Q89:S89"/>
    <mergeCell ref="D88:E88"/>
    <mergeCell ref="F88:H88"/>
    <mergeCell ref="I88:N88"/>
    <mergeCell ref="O88:P88"/>
    <mergeCell ref="Q88:S88"/>
    <mergeCell ref="D87:E87"/>
    <mergeCell ref="F87:H87"/>
    <mergeCell ref="I87:N87"/>
    <mergeCell ref="O87:P87"/>
    <mergeCell ref="Q87:S87"/>
    <mergeCell ref="D86:E86"/>
    <mergeCell ref="F86:H86"/>
    <mergeCell ref="I86:N86"/>
    <mergeCell ref="O86:P86"/>
    <mergeCell ref="Q86:S86"/>
    <mergeCell ref="D85:E85"/>
    <mergeCell ref="F85:H85"/>
    <mergeCell ref="I85:N85"/>
    <mergeCell ref="O85:P85"/>
    <mergeCell ref="Q85:S85"/>
    <mergeCell ref="D84:E84"/>
    <mergeCell ref="F84:H84"/>
    <mergeCell ref="I84:N84"/>
    <mergeCell ref="O84:P84"/>
    <mergeCell ref="Q84:S84"/>
    <mergeCell ref="D83:E83"/>
    <mergeCell ref="F83:H83"/>
    <mergeCell ref="I83:N83"/>
    <mergeCell ref="O83:P83"/>
    <mergeCell ref="Q83:S83"/>
    <mergeCell ref="D82:E82"/>
    <mergeCell ref="F82:H82"/>
    <mergeCell ref="I82:N82"/>
    <mergeCell ref="O82:P82"/>
    <mergeCell ref="Q82:S82"/>
    <mergeCell ref="D81:E81"/>
    <mergeCell ref="F81:H81"/>
    <mergeCell ref="I81:N81"/>
    <mergeCell ref="O81:P81"/>
    <mergeCell ref="Q81:S81"/>
    <mergeCell ref="D80:E80"/>
    <mergeCell ref="F80:H80"/>
    <mergeCell ref="I80:N80"/>
    <mergeCell ref="O80:P80"/>
    <mergeCell ref="Q80:S80"/>
    <mergeCell ref="D79:E79"/>
    <mergeCell ref="F79:H79"/>
    <mergeCell ref="I79:N79"/>
    <mergeCell ref="O79:P79"/>
    <mergeCell ref="Q79:S79"/>
    <mergeCell ref="D78:E78"/>
    <mergeCell ref="F78:H78"/>
    <mergeCell ref="I78:N78"/>
    <mergeCell ref="O78:P78"/>
    <mergeCell ref="Q78:S78"/>
    <mergeCell ref="D77:E77"/>
    <mergeCell ref="F77:H77"/>
    <mergeCell ref="I77:N77"/>
    <mergeCell ref="O77:P77"/>
    <mergeCell ref="Q77:S77"/>
    <mergeCell ref="D76:E76"/>
    <mergeCell ref="F76:H76"/>
    <mergeCell ref="I76:N76"/>
    <mergeCell ref="O76:P76"/>
    <mergeCell ref="Q76:S76"/>
    <mergeCell ref="D75:E75"/>
    <mergeCell ref="F75:H75"/>
    <mergeCell ref="I75:N75"/>
    <mergeCell ref="O75:P75"/>
    <mergeCell ref="Q75:S75"/>
    <mergeCell ref="D74:E74"/>
    <mergeCell ref="F74:H74"/>
    <mergeCell ref="I74:N74"/>
    <mergeCell ref="O74:P74"/>
    <mergeCell ref="Q74:S74"/>
    <mergeCell ref="D73:E73"/>
    <mergeCell ref="F73:H73"/>
    <mergeCell ref="I73:N73"/>
    <mergeCell ref="O73:P73"/>
    <mergeCell ref="Q73:S73"/>
    <mergeCell ref="D72:E72"/>
    <mergeCell ref="F72:H72"/>
    <mergeCell ref="I72:N72"/>
    <mergeCell ref="O72:P72"/>
    <mergeCell ref="Q72:S72"/>
    <mergeCell ref="D71:E71"/>
    <mergeCell ref="F71:H71"/>
    <mergeCell ref="I71:N71"/>
    <mergeCell ref="O71:P71"/>
    <mergeCell ref="Q71:S71"/>
    <mergeCell ref="D70:E70"/>
    <mergeCell ref="F70:H70"/>
    <mergeCell ref="I70:N70"/>
    <mergeCell ref="O70:P70"/>
    <mergeCell ref="Q70:S70"/>
    <mergeCell ref="D69:E69"/>
    <mergeCell ref="F69:H69"/>
    <mergeCell ref="I69:N69"/>
    <mergeCell ref="O69:P69"/>
    <mergeCell ref="Q69:S69"/>
    <mergeCell ref="D68:E68"/>
    <mergeCell ref="F68:H68"/>
    <mergeCell ref="I68:N68"/>
    <mergeCell ref="O68:P68"/>
    <mergeCell ref="Q68:S68"/>
    <mergeCell ref="D67:E67"/>
    <mergeCell ref="F67:H67"/>
    <mergeCell ref="I67:N67"/>
    <mergeCell ref="O67:P67"/>
    <mergeCell ref="Q67:S67"/>
    <mergeCell ref="D66:E66"/>
    <mergeCell ref="F66:H66"/>
    <mergeCell ref="I66:N66"/>
    <mergeCell ref="O66:P66"/>
    <mergeCell ref="Q66:S66"/>
    <mergeCell ref="D65:E65"/>
    <mergeCell ref="F65:H65"/>
    <mergeCell ref="I65:N65"/>
    <mergeCell ref="O65:P65"/>
    <mergeCell ref="Q65:S65"/>
    <mergeCell ref="D64:E64"/>
    <mergeCell ref="F64:H64"/>
    <mergeCell ref="I64:N64"/>
    <mergeCell ref="O64:P64"/>
    <mergeCell ref="Q64:S64"/>
    <mergeCell ref="D63:E63"/>
    <mergeCell ref="F63:H63"/>
    <mergeCell ref="I63:N63"/>
    <mergeCell ref="O63:P63"/>
    <mergeCell ref="Q63:S63"/>
    <mergeCell ref="D62:E62"/>
    <mergeCell ref="F62:H62"/>
    <mergeCell ref="I62:N62"/>
    <mergeCell ref="O62:P62"/>
    <mergeCell ref="Q62:S62"/>
    <mergeCell ref="D61:E61"/>
    <mergeCell ref="F61:H61"/>
    <mergeCell ref="I61:N61"/>
    <mergeCell ref="O61:P61"/>
    <mergeCell ref="Q61:S61"/>
    <mergeCell ref="D60:E60"/>
    <mergeCell ref="F60:H60"/>
    <mergeCell ref="I60:N60"/>
    <mergeCell ref="O60:P60"/>
    <mergeCell ref="Q60:S60"/>
    <mergeCell ref="D59:E59"/>
    <mergeCell ref="F59:H59"/>
    <mergeCell ref="I59:N59"/>
    <mergeCell ref="O59:P59"/>
    <mergeCell ref="Q59:S59"/>
    <mergeCell ref="D58:E58"/>
    <mergeCell ref="F58:H58"/>
    <mergeCell ref="I58:N58"/>
    <mergeCell ref="O58:P58"/>
    <mergeCell ref="Q58:S58"/>
    <mergeCell ref="I50:N50"/>
    <mergeCell ref="O50:P50"/>
    <mergeCell ref="Q50:S50"/>
    <mergeCell ref="D57:E57"/>
    <mergeCell ref="F57:H57"/>
    <mergeCell ref="I57:N57"/>
    <mergeCell ref="O57:P57"/>
    <mergeCell ref="Q57:S57"/>
    <mergeCell ref="D56:E56"/>
    <mergeCell ref="F56:H56"/>
    <mergeCell ref="I56:N56"/>
    <mergeCell ref="O56:P56"/>
    <mergeCell ref="Q56:S56"/>
    <mergeCell ref="D55:E55"/>
    <mergeCell ref="F55:H55"/>
    <mergeCell ref="I55:N55"/>
    <mergeCell ref="O55:P55"/>
    <mergeCell ref="Q55:S55"/>
    <mergeCell ref="D54:E54"/>
    <mergeCell ref="F54:H54"/>
    <mergeCell ref="I54:N54"/>
    <mergeCell ref="O54:P54"/>
    <mergeCell ref="Q54:S54"/>
    <mergeCell ref="D49:E49"/>
    <mergeCell ref="F49:H49"/>
    <mergeCell ref="I49:N49"/>
    <mergeCell ref="O49:P49"/>
    <mergeCell ref="Q49:S49"/>
    <mergeCell ref="D48:E48"/>
    <mergeCell ref="F48:H48"/>
    <mergeCell ref="I48:N48"/>
    <mergeCell ref="O48:P48"/>
    <mergeCell ref="Q48:S48"/>
    <mergeCell ref="D47:E47"/>
    <mergeCell ref="F47:H47"/>
    <mergeCell ref="I47:N47"/>
    <mergeCell ref="O47:P47"/>
    <mergeCell ref="Q47:S47"/>
    <mergeCell ref="D53:E53"/>
    <mergeCell ref="F53:H53"/>
    <mergeCell ref="I53:N53"/>
    <mergeCell ref="O53:P53"/>
    <mergeCell ref="Q53:S53"/>
    <mergeCell ref="D52:E52"/>
    <mergeCell ref="F52:H52"/>
    <mergeCell ref="I52:N52"/>
    <mergeCell ref="O52:P52"/>
    <mergeCell ref="Q52:S52"/>
    <mergeCell ref="D51:E51"/>
    <mergeCell ref="F51:H51"/>
    <mergeCell ref="I51:N51"/>
    <mergeCell ref="O51:P51"/>
    <mergeCell ref="Q51:S51"/>
    <mergeCell ref="D50:E50"/>
    <mergeCell ref="F50:H50"/>
    <mergeCell ref="I25:O25"/>
    <mergeCell ref="B29:E29"/>
    <mergeCell ref="F29:H29"/>
    <mergeCell ref="I29:O29"/>
    <mergeCell ref="D46:E46"/>
    <mergeCell ref="F46:H46"/>
    <mergeCell ref="I46:N46"/>
    <mergeCell ref="O46:P46"/>
    <mergeCell ref="Q46:S46"/>
    <mergeCell ref="B38:F38"/>
    <mergeCell ref="J38:P38"/>
    <mergeCell ref="G38:I38"/>
    <mergeCell ref="D45:E45"/>
    <mergeCell ref="F45:H45"/>
    <mergeCell ref="I45:N45"/>
    <mergeCell ref="O45:P45"/>
    <mergeCell ref="Q45:S45"/>
    <mergeCell ref="F16:H16"/>
    <mergeCell ref="I16:O16"/>
    <mergeCell ref="B17:E17"/>
    <mergeCell ref="F17:H17"/>
    <mergeCell ref="I17:O17"/>
    <mergeCell ref="B14:E14"/>
    <mergeCell ref="F14:H14"/>
    <mergeCell ref="I14:O14"/>
    <mergeCell ref="B15:E15"/>
    <mergeCell ref="F15:H15"/>
    <mergeCell ref="I15:O15"/>
    <mergeCell ref="I32:O32"/>
    <mergeCell ref="B33:E33"/>
    <mergeCell ref="F33:H33"/>
    <mergeCell ref="I33:O33"/>
    <mergeCell ref="B37:F37"/>
    <mergeCell ref="J37:P37"/>
    <mergeCell ref="B26:E26"/>
    <mergeCell ref="F26:H26"/>
    <mergeCell ref="I26:O26"/>
    <mergeCell ref="B31:E31"/>
    <mergeCell ref="F31:H31"/>
    <mergeCell ref="I31:O31"/>
    <mergeCell ref="B32:E32"/>
    <mergeCell ref="F32:H32"/>
    <mergeCell ref="F22:H22"/>
    <mergeCell ref="I22:O22"/>
    <mergeCell ref="B24:E24"/>
    <mergeCell ref="F24:H24"/>
    <mergeCell ref="I24:O24"/>
    <mergeCell ref="B25:E25"/>
    <mergeCell ref="F25:H25"/>
    <mergeCell ref="B12:E12"/>
    <mergeCell ref="F12:H12"/>
    <mergeCell ref="I12:O12"/>
    <mergeCell ref="B13:E13"/>
    <mergeCell ref="F13:H13"/>
    <mergeCell ref="I13:AA13"/>
    <mergeCell ref="A1:AS1"/>
    <mergeCell ref="D195:E195"/>
    <mergeCell ref="F195:H195"/>
    <mergeCell ref="I195:N195"/>
    <mergeCell ref="O195:P195"/>
    <mergeCell ref="Q195:S195"/>
    <mergeCell ref="B6:E6"/>
    <mergeCell ref="F6:H6"/>
    <mergeCell ref="I6:AH6"/>
    <mergeCell ref="I8:M8"/>
    <mergeCell ref="B4:E4"/>
    <mergeCell ref="F4:H4"/>
    <mergeCell ref="I4:N4"/>
    <mergeCell ref="O4:P4"/>
    <mergeCell ref="N8:V8"/>
    <mergeCell ref="B9:E9"/>
    <mergeCell ref="F9:H9"/>
    <mergeCell ref="I9:M9"/>
    <mergeCell ref="N9:V9"/>
    <mergeCell ref="B18:E18"/>
    <mergeCell ref="F18:H18"/>
    <mergeCell ref="I18:O18"/>
    <mergeCell ref="B19:E19"/>
    <mergeCell ref="F19:H19"/>
    <mergeCell ref="I19:O19"/>
    <mergeCell ref="B16:E16"/>
    <mergeCell ref="Q206:S206"/>
    <mergeCell ref="D205:E205"/>
    <mergeCell ref="F205:H205"/>
    <mergeCell ref="I205:N205"/>
    <mergeCell ref="O205:P205"/>
    <mergeCell ref="Q205:S205"/>
    <mergeCell ref="F202:H202"/>
    <mergeCell ref="O197:P197"/>
    <mergeCell ref="Q197:S197"/>
    <mergeCell ref="D199:E199"/>
    <mergeCell ref="F199:H199"/>
    <mergeCell ref="I199:N199"/>
    <mergeCell ref="O199:P199"/>
    <mergeCell ref="Q199:S199"/>
    <mergeCell ref="D198:E198"/>
    <mergeCell ref="F198:H198"/>
    <mergeCell ref="D200:E200"/>
    <mergeCell ref="F200:H200"/>
    <mergeCell ref="I200:N200"/>
    <mergeCell ref="O200:P200"/>
    <mergeCell ref="Q200:S200"/>
    <mergeCell ref="D206:E206"/>
    <mergeCell ref="F206:H206"/>
    <mergeCell ref="D203:E203"/>
    <mergeCell ref="F203:H203"/>
    <mergeCell ref="I203:N203"/>
    <mergeCell ref="O203:P203"/>
    <mergeCell ref="Q203:S203"/>
    <mergeCell ref="Q210:S210"/>
    <mergeCell ref="D209:E209"/>
    <mergeCell ref="F209:H209"/>
    <mergeCell ref="I209:N209"/>
    <mergeCell ref="O209:P209"/>
    <mergeCell ref="Q209:S209"/>
    <mergeCell ref="D211:E211"/>
    <mergeCell ref="F211:H211"/>
    <mergeCell ref="I211:N211"/>
    <mergeCell ref="O211:P211"/>
    <mergeCell ref="Q211:S211"/>
    <mergeCell ref="D210:E210"/>
    <mergeCell ref="F210:H210"/>
    <mergeCell ref="D207:E207"/>
    <mergeCell ref="F207:H207"/>
    <mergeCell ref="I207:N207"/>
    <mergeCell ref="O207:P207"/>
    <mergeCell ref="Q207:S207"/>
    <mergeCell ref="D208:E208"/>
    <mergeCell ref="F208:H208"/>
    <mergeCell ref="I208:N208"/>
    <mergeCell ref="O208:P208"/>
    <mergeCell ref="Q208:S208"/>
    <mergeCell ref="F212:H212"/>
    <mergeCell ref="I212:N212"/>
    <mergeCell ref="O212:P212"/>
    <mergeCell ref="Q212:S212"/>
    <mergeCell ref="I214:N214"/>
    <mergeCell ref="O214:P214"/>
    <mergeCell ref="Q214:S214"/>
    <mergeCell ref="D213:E213"/>
    <mergeCell ref="F213:H213"/>
    <mergeCell ref="I213:N213"/>
    <mergeCell ref="O213:P213"/>
    <mergeCell ref="Q213:S213"/>
    <mergeCell ref="I218:N218"/>
    <mergeCell ref="O218:P218"/>
    <mergeCell ref="Q218:S218"/>
    <mergeCell ref="D217:E217"/>
    <mergeCell ref="F217:H217"/>
    <mergeCell ref="I217:N217"/>
    <mergeCell ref="O217:P217"/>
    <mergeCell ref="Q217:S217"/>
    <mergeCell ref="Q219:S219"/>
    <mergeCell ref="D218:E218"/>
    <mergeCell ref="F218:H218"/>
    <mergeCell ref="D215:E215"/>
    <mergeCell ref="F215:H215"/>
    <mergeCell ref="I215:N215"/>
    <mergeCell ref="O215:P215"/>
    <mergeCell ref="Q215:S215"/>
    <mergeCell ref="D222:E222"/>
    <mergeCell ref="F222:H222"/>
    <mergeCell ref="D224:E224"/>
    <mergeCell ref="F224:H224"/>
    <mergeCell ref="I224:N224"/>
    <mergeCell ref="O224:P224"/>
    <mergeCell ref="Q224:S224"/>
    <mergeCell ref="D220:E220"/>
    <mergeCell ref="F220:H220"/>
    <mergeCell ref="I220:N220"/>
    <mergeCell ref="O220:P220"/>
    <mergeCell ref="Q220:S220"/>
    <mergeCell ref="I222:N222"/>
    <mergeCell ref="O222:P222"/>
    <mergeCell ref="Q222:S222"/>
    <mergeCell ref="D221:E221"/>
    <mergeCell ref="F221:H221"/>
    <mergeCell ref="I221:N221"/>
    <mergeCell ref="O221:P221"/>
    <mergeCell ref="Q221:S221"/>
    <mergeCell ref="Q216:S216"/>
    <mergeCell ref="O226:P226"/>
    <mergeCell ref="Q226:S226"/>
    <mergeCell ref="D225:E225"/>
    <mergeCell ref="F225:H225"/>
    <mergeCell ref="I225:N225"/>
    <mergeCell ref="O225:P225"/>
    <mergeCell ref="Q225:S225"/>
    <mergeCell ref="D227:E227"/>
    <mergeCell ref="F227:H227"/>
    <mergeCell ref="I227:N227"/>
    <mergeCell ref="O227:P227"/>
    <mergeCell ref="Q227:S227"/>
    <mergeCell ref="D226:E226"/>
    <mergeCell ref="F226:H226"/>
    <mergeCell ref="D223:E223"/>
    <mergeCell ref="F223:H223"/>
    <mergeCell ref="I223:N223"/>
    <mergeCell ref="O223:P223"/>
    <mergeCell ref="Q223:S223"/>
    <mergeCell ref="D230:E230"/>
    <mergeCell ref="F230:H230"/>
    <mergeCell ref="D232:E232"/>
    <mergeCell ref="F232:H232"/>
    <mergeCell ref="I232:N232"/>
    <mergeCell ref="O232:P232"/>
    <mergeCell ref="Q232:S232"/>
    <mergeCell ref="D228:E228"/>
    <mergeCell ref="F228:H228"/>
    <mergeCell ref="I228:N228"/>
    <mergeCell ref="O228:P228"/>
    <mergeCell ref="Q228:S228"/>
    <mergeCell ref="I230:N230"/>
    <mergeCell ref="O230:P230"/>
    <mergeCell ref="Q230:S230"/>
    <mergeCell ref="D229:E229"/>
    <mergeCell ref="F229:H229"/>
    <mergeCell ref="I229:N229"/>
    <mergeCell ref="O229:P229"/>
    <mergeCell ref="Q229:S229"/>
    <mergeCell ref="I234:N234"/>
    <mergeCell ref="O234:P234"/>
    <mergeCell ref="Q234:S234"/>
    <mergeCell ref="D233:E233"/>
    <mergeCell ref="F233:H233"/>
    <mergeCell ref="I233:N233"/>
    <mergeCell ref="O233:P233"/>
    <mergeCell ref="Q233:S233"/>
    <mergeCell ref="D235:E235"/>
    <mergeCell ref="F235:H235"/>
    <mergeCell ref="I235:N235"/>
    <mergeCell ref="O235:P235"/>
    <mergeCell ref="Q235:S235"/>
    <mergeCell ref="D234:E234"/>
    <mergeCell ref="F234:H234"/>
    <mergeCell ref="D231:E231"/>
    <mergeCell ref="F231:H231"/>
    <mergeCell ref="I231:N231"/>
    <mergeCell ref="O231:P231"/>
    <mergeCell ref="Q231:S231"/>
    <mergeCell ref="D238:E238"/>
    <mergeCell ref="F238:H238"/>
    <mergeCell ref="D240:E240"/>
    <mergeCell ref="F240:H240"/>
    <mergeCell ref="I240:N240"/>
    <mergeCell ref="O240:P240"/>
    <mergeCell ref="Q240:S240"/>
    <mergeCell ref="D236:E236"/>
    <mergeCell ref="F236:H236"/>
    <mergeCell ref="I236:N236"/>
    <mergeCell ref="O236:P236"/>
    <mergeCell ref="Q236:S236"/>
    <mergeCell ref="I238:N238"/>
    <mergeCell ref="O238:P238"/>
    <mergeCell ref="Q238:S238"/>
    <mergeCell ref="D237:E237"/>
    <mergeCell ref="F237:H237"/>
    <mergeCell ref="I237:N237"/>
    <mergeCell ref="O237:P237"/>
    <mergeCell ref="Q237:S237"/>
    <mergeCell ref="O239:P239"/>
    <mergeCell ref="Q239:S239"/>
    <mergeCell ref="F248:H248"/>
    <mergeCell ref="I248:N248"/>
    <mergeCell ref="O248:P248"/>
    <mergeCell ref="I242:N242"/>
    <mergeCell ref="O242:P242"/>
    <mergeCell ref="Q242:S242"/>
    <mergeCell ref="D241:E241"/>
    <mergeCell ref="F241:H241"/>
    <mergeCell ref="I241:N241"/>
    <mergeCell ref="O241:P241"/>
    <mergeCell ref="Q241:S241"/>
    <mergeCell ref="D244:E244"/>
    <mergeCell ref="F244:H244"/>
    <mergeCell ref="I244:N244"/>
    <mergeCell ref="O244:P244"/>
    <mergeCell ref="Q244:S244"/>
    <mergeCell ref="D245:E245"/>
    <mergeCell ref="D246:E246"/>
    <mergeCell ref="F246:H246"/>
    <mergeCell ref="I246:N246"/>
    <mergeCell ref="O246:P246"/>
    <mergeCell ref="Q246:S246"/>
    <mergeCell ref="I7:AH7"/>
    <mergeCell ref="D243:E243"/>
    <mergeCell ref="F243:H243"/>
    <mergeCell ref="I243:N243"/>
    <mergeCell ref="O243:P243"/>
    <mergeCell ref="Q243:S243"/>
    <mergeCell ref="D242:E242"/>
    <mergeCell ref="F242:H242"/>
    <mergeCell ref="D252:E252"/>
    <mergeCell ref="F252:H252"/>
    <mergeCell ref="I252:N252"/>
    <mergeCell ref="O252:P252"/>
    <mergeCell ref="Q252:S252"/>
    <mergeCell ref="D251:E251"/>
    <mergeCell ref="F251:H251"/>
    <mergeCell ref="I251:N251"/>
    <mergeCell ref="O251:P251"/>
    <mergeCell ref="Q251:S251"/>
    <mergeCell ref="F245:H245"/>
    <mergeCell ref="I245:N245"/>
    <mergeCell ref="Q248:S248"/>
    <mergeCell ref="D247:E247"/>
    <mergeCell ref="F247:H247"/>
    <mergeCell ref="I247:N247"/>
    <mergeCell ref="O247:P247"/>
    <mergeCell ref="Q247:S247"/>
    <mergeCell ref="O245:P245"/>
    <mergeCell ref="Q245:S245"/>
    <mergeCell ref="D239:E239"/>
    <mergeCell ref="F239:H239"/>
    <mergeCell ref="I239:N239"/>
    <mergeCell ref="D248:E248"/>
    <mergeCell ref="Y395:AE395"/>
    <mergeCell ref="AF395:AL395"/>
    <mergeCell ref="F396:H396"/>
    <mergeCell ref="I396:X396"/>
    <mergeCell ref="Y396:AE396"/>
    <mergeCell ref="AF396:AL396"/>
    <mergeCell ref="F397:H397"/>
    <mergeCell ref="I397:S397"/>
    <mergeCell ref="T397:AL397"/>
    <mergeCell ref="F398:H398"/>
    <mergeCell ref="I398:AL398"/>
    <mergeCell ref="F399:H399"/>
    <mergeCell ref="I399:X399"/>
    <mergeCell ref="Y399:AE399"/>
    <mergeCell ref="AF399:AL399"/>
    <mergeCell ref="K539:Q539"/>
    <mergeCell ref="J522:K522"/>
    <mergeCell ref="J527:K527"/>
    <mergeCell ref="I463:K463"/>
    <mergeCell ref="L463:R463"/>
    <mergeCell ref="I464:K464"/>
    <mergeCell ref="L464:Q464"/>
    <mergeCell ref="K460:M460"/>
    <mergeCell ref="N460:T460"/>
    <mergeCell ref="K461:M461"/>
    <mergeCell ref="N461:T461"/>
    <mergeCell ref="U461:W461"/>
    <mergeCell ref="Y415:AE415"/>
    <mergeCell ref="AF415:AL415"/>
    <mergeCell ref="F416:H416"/>
    <mergeCell ref="I416:X416"/>
    <mergeCell ref="AF416:AL416"/>
    <mergeCell ref="F417:H417"/>
    <mergeCell ref="I417:S417"/>
    <mergeCell ref="G562:H562"/>
    <mergeCell ref="T417:AL417"/>
    <mergeCell ref="F418:H418"/>
    <mergeCell ref="F400:H400"/>
    <mergeCell ref="I400:X400"/>
    <mergeCell ref="Y400:AE400"/>
    <mergeCell ref="AF400:AL400"/>
    <mergeCell ref="F401:H401"/>
    <mergeCell ref="I401:S401"/>
    <mergeCell ref="T401:AL401"/>
    <mergeCell ref="F402:H402"/>
    <mergeCell ref="I402:AL402"/>
    <mergeCell ref="F403:H403"/>
    <mergeCell ref="I403:X403"/>
    <mergeCell ref="Y403:AE403"/>
    <mergeCell ref="AF403:AL403"/>
    <mergeCell ref="I418:AL418"/>
    <mergeCell ref="F404:H404"/>
    <mergeCell ref="I404:X404"/>
    <mergeCell ref="Y404:AE404"/>
    <mergeCell ref="AF404:AL404"/>
    <mergeCell ref="F405:H405"/>
    <mergeCell ref="T405:AL405"/>
    <mergeCell ref="F406:H406"/>
    <mergeCell ref="I456:K456"/>
    <mergeCell ref="AG447:AH447"/>
    <mergeCell ref="J523:K523"/>
    <mergeCell ref="J524:K524"/>
    <mergeCell ref="J525:K525"/>
    <mergeCell ref="Y416:AE416"/>
    <mergeCell ref="AM443:AN443"/>
    <mergeCell ref="AG444:AH444"/>
    <mergeCell ref="AJ444:AK444"/>
    <mergeCell ref="AM444:AN444"/>
    <mergeCell ref="AG445:AH445"/>
    <mergeCell ref="AJ445:AK445"/>
    <mergeCell ref="AM445:AN445"/>
    <mergeCell ref="AG446:AH446"/>
    <mergeCell ref="AJ446:AK446"/>
    <mergeCell ref="AM446:AN446"/>
    <mergeCell ref="A596:AS596"/>
    <mergeCell ref="F409:H409"/>
    <mergeCell ref="I409:S409"/>
    <mergeCell ref="T409:AL409"/>
    <mergeCell ref="F410:H410"/>
    <mergeCell ref="I410:AL410"/>
    <mergeCell ref="F411:H411"/>
    <mergeCell ref="I411:X411"/>
    <mergeCell ref="Y411:AE411"/>
    <mergeCell ref="AF411:AL411"/>
    <mergeCell ref="F412:H412"/>
    <mergeCell ref="I412:X412"/>
    <mergeCell ref="Y412:AE412"/>
    <mergeCell ref="AF412:AL412"/>
    <mergeCell ref="B431:AR431"/>
    <mergeCell ref="F413:H413"/>
    <mergeCell ref="I413:S413"/>
    <mergeCell ref="T413:AL413"/>
    <mergeCell ref="F414:H414"/>
    <mergeCell ref="I414:AL414"/>
    <mergeCell ref="F415:H415"/>
    <mergeCell ref="I415:X415"/>
    <mergeCell ref="T37:Z37"/>
    <mergeCell ref="U33:Y33"/>
    <mergeCell ref="Z33:AD33"/>
    <mergeCell ref="T456:AH458"/>
    <mergeCell ref="I577:M577"/>
    <mergeCell ref="N577:R577"/>
    <mergeCell ref="I579:M579"/>
    <mergeCell ref="N579:R579"/>
    <mergeCell ref="C509:H510"/>
    <mergeCell ref="I509:N510"/>
    <mergeCell ref="C470:H471"/>
    <mergeCell ref="I470:N471"/>
    <mergeCell ref="AM447:AN447"/>
    <mergeCell ref="AG448:AH448"/>
    <mergeCell ref="AJ448:AK448"/>
    <mergeCell ref="AM448:AN448"/>
    <mergeCell ref="AG449:AH449"/>
    <mergeCell ref="AJ449:AK449"/>
    <mergeCell ref="AM449:AN449"/>
    <mergeCell ref="AG450:AH450"/>
    <mergeCell ref="AJ450:AK450"/>
    <mergeCell ref="AM450:AN450"/>
    <mergeCell ref="AJ447:AK447"/>
    <mergeCell ref="AG441:AH441"/>
    <mergeCell ref="AJ441:AK441"/>
    <mergeCell ref="AM441:AN441"/>
    <mergeCell ref="AF440:AO440"/>
    <mergeCell ref="AG442:AH442"/>
    <mergeCell ref="AJ442:AK442"/>
    <mergeCell ref="AM442:AN442"/>
    <mergeCell ref="AG443:AH443"/>
    <mergeCell ref="AJ443:AK443"/>
  </mergeCells>
  <phoneticPr fontId="1"/>
  <conditionalFormatting sqref="A1:A2 BP1:IX2 BO1:BO15 BX3:IX5 A3:AS29 BP3:BW34 BX6:BX7 BZ6:IX7 AY6:AY10 BX8:IX16 AY12:AY425 AZ15:BM15 AZ16:BN34 BY17:IX17 BO17:BO34 BX18:IX18 BY19:IX22 BX23:IX27 BY28:IX28 BX29:IX34 R30:AS30 AW30:AX34 AV30:AV427 AO31:AQ34 AS31:AS36 AZ35:IX40 AX35:AX425 AW35:AW432 A37:G38 J37:AS38 A39:AS43 AZ41:BN373 A44:K44 M44:AS44 AT71:AT375 AZ374:XFD425 A419:AS419 AV429:AV432 AX430:IW432 AS431 A432:AS433 AV433:IW433 A451:AS453 AI454:AS454 AJ454:AJ455 S528:AT528 AV529:AV577 I562 K562:AS562 AV594:AV65536 AW600:AX600 A600:AS65546 AX601:AX65544 AW601:AW65547 BO489:XFD492 BN489:BN506 AW529:BN573">
    <cfRule type="containsText" dxfId="227" priority="655" stopIfTrue="1" operator="containsText" text="【※選択】">
      <formula>NOT(ISERROR(SEARCH("【※選択】",A1)))</formula>
    </cfRule>
  </conditionalFormatting>
  <conditionalFormatting sqref="A30:P36 AT481:AT488 AV481:XFD488">
    <cfRule type="containsText" dxfId="226" priority="459" stopIfTrue="1" operator="containsText" text="【※選択】">
      <formula>NOT(ISERROR(SEARCH("【※選択】",A30)))</formula>
    </cfRule>
    <cfRule type="containsText" dxfId="225" priority="458" stopIfTrue="1" operator="containsText" text="【※入力】">
      <formula>NOT(ISERROR(SEARCH("【※入力】",A30)))</formula>
    </cfRule>
  </conditionalFormatting>
  <conditionalFormatting sqref="A505:R510 AU68:AU70 AU426:AU573 AV489:BM512 AT489:AT527">
    <cfRule type="containsText" dxfId="224" priority="61" stopIfTrue="1" operator="containsText" text="※リストから選択して下さい">
      <formula>NOT(ISERROR(SEARCH("※リストから選択して下さい",A68)))</formula>
    </cfRule>
  </conditionalFormatting>
  <conditionalFormatting sqref="A518:R520 A521:D526 I521:R526 A527:R528">
    <cfRule type="containsText" dxfId="223" priority="36" stopIfTrue="1" operator="containsText" text="【※選択】">
      <formula>NOT(ISERROR(SEARCH("【※選択】",A518)))</formula>
    </cfRule>
    <cfRule type="containsText" dxfId="222" priority="35" stopIfTrue="1" operator="containsText" text="【※入力】">
      <formula>NOT(ISERROR(SEARCH("【※入力】",A518)))</formula>
    </cfRule>
    <cfRule type="containsText" dxfId="221" priority="34" stopIfTrue="1" operator="containsText" text="※リストから選択して下さい">
      <formula>NOT(ISERROR(SEARCH("※リストから選択して下さい",A518)))</formula>
    </cfRule>
  </conditionalFormatting>
  <conditionalFormatting sqref="A381:T381 AM381:AS418 A382:I382 A383:H418 A420:B424 D420:H424">
    <cfRule type="containsText" dxfId="220" priority="507" stopIfTrue="1" operator="containsText" text="【※選択】">
      <formula>NOT(ISERROR(SEARCH("【※選択】",A381)))</formula>
    </cfRule>
    <cfRule type="containsText" dxfId="219" priority="506" stopIfTrue="1" operator="containsText" text="【※入力】">
      <formula>NOT(ISERROR(SEARCH("【※入力】",A381)))</formula>
    </cfRule>
    <cfRule type="containsText" dxfId="218" priority="505" stopIfTrue="1" operator="containsText" text="※リストから選択して下さい">
      <formula>NOT(ISERROR(SEARCH("※リストから選択して下さい",A381)))</formula>
    </cfRule>
  </conditionalFormatting>
  <conditionalFormatting sqref="A45:AC255">
    <cfRule type="containsText" dxfId="217" priority="213" stopIfTrue="1" operator="containsText" text="【※選択】">
      <formula>NOT(ISERROR(SEARCH("【※選択】",A45)))</formula>
    </cfRule>
    <cfRule type="containsText" dxfId="216" priority="211" stopIfTrue="1" operator="containsText" text="※リストから選択して下さい">
      <formula>NOT(ISERROR(SEARCH("※リストから選択して下さい",A45)))</formula>
    </cfRule>
    <cfRule type="containsText" dxfId="215" priority="212" stopIfTrue="1" operator="containsText" text="【※入力】">
      <formula>NOT(ISERROR(SEARCH("【※入力】",A45)))</formula>
    </cfRule>
  </conditionalFormatting>
  <conditionalFormatting sqref="A441:AG450 AO441:AO450">
    <cfRule type="containsText" dxfId="214" priority="294" stopIfTrue="1" operator="containsText" text="【※選択】">
      <formula>NOT(ISERROR(SEARCH("【※選択】",A441)))</formula>
    </cfRule>
    <cfRule type="containsText" dxfId="213" priority="293" stopIfTrue="1" operator="containsText" text="【※入力】">
      <formula>NOT(ISERROR(SEARCH("【※入力】",A441)))</formula>
    </cfRule>
    <cfRule type="containsText" dxfId="212" priority="292" stopIfTrue="1" operator="containsText" text="※リストから選択して下さい">
      <formula>NOT(ISERROR(SEARCH("※リストから選択して下さい",A441)))</formula>
    </cfRule>
  </conditionalFormatting>
  <conditionalFormatting sqref="A494:AG494 S495:AH497">
    <cfRule type="containsText" dxfId="211" priority="533" stopIfTrue="1" operator="containsText" text="【※入力】">
      <formula>NOT(ISERROR(SEARCH("【※入力】",A494)))</formula>
    </cfRule>
    <cfRule type="containsText" dxfId="210" priority="532" stopIfTrue="1" operator="containsText" text="※リストから選択して下さい">
      <formula>NOT(ISERROR(SEARCH("※リストから選択して下さい",A494)))</formula>
    </cfRule>
    <cfRule type="containsText" dxfId="209" priority="534" stopIfTrue="1" operator="containsText" text="【※選択】">
      <formula>NOT(ISERROR(SEARCH("【※選択】",A494)))</formula>
    </cfRule>
  </conditionalFormatting>
  <conditionalFormatting sqref="A454:AH455">
    <cfRule type="containsText" dxfId="208" priority="93" stopIfTrue="1" operator="containsText" text="【※選択】">
      <formula>NOT(ISERROR(SEARCH("【※選択】",A454)))</formula>
    </cfRule>
    <cfRule type="containsText" dxfId="207" priority="92" stopIfTrue="1" operator="containsText" text="【※入力】">
      <formula>NOT(ISERROR(SEARCH("【※入力】",A454)))</formula>
    </cfRule>
    <cfRule type="containsText" dxfId="206" priority="91" stopIfTrue="1" operator="containsText" text="※リストから選択して下さい">
      <formula>NOT(ISERROR(SEARCH("※リストから選択して下さい",A454)))</formula>
    </cfRule>
  </conditionalFormatting>
  <conditionalFormatting sqref="A3:AS29 BP1:IX2 BO1:BO15 BX3:IX5 BP3:BW34 BX6:BX7 BZ6:IX7 BX8:IX16 BY17:IX17 BO17:BO34 BX18:IX18 BY19:IX22 BX23:IX27 BY28:IX28 BX29:IX34 AV30:AV427 AS31:AS36 A37:G38 J37:AS38 AT71:AT375 A419:AS419 AS431 AV529:AV577 I562 K562:AS562 AV594:AV65536 AW601:AW65547 AY12:AY425 AY6:AY10 A39:AS43 A44:K44 M44:AS44 A1:A2 AZ15:BM15 AZ16:BN34 R30:AS30 AW30:AX34 AO31:AQ34 AZ35:IX40 AX35:AX425 AW35:AW432 AZ41:BN373 AZ374:XFD425 AV429:AV432 AX430:IW432 A432:AS433 AV433:IW433 A451:AS453 AI454:AS454 AJ454:AJ455 S528:AT528 AW600:AX600 AX601:AX65544 A600:AS65546">
    <cfRule type="containsText" dxfId="205" priority="654" stopIfTrue="1" operator="containsText" text="【※入力】">
      <formula>NOT(ISERROR(SEARCH("【※入力】",A1)))</formula>
    </cfRule>
  </conditionalFormatting>
  <conditionalFormatting sqref="A269:AS272 A273:M273 O273:V273 Y273:AS273 A274:AS283 A456:L456 A489:AS493">
    <cfRule type="containsText" dxfId="204" priority="159" stopIfTrue="1" operator="containsText" text="【※選択】">
      <formula>NOT(ISERROR(SEARCH("【※選択】",A269)))</formula>
    </cfRule>
    <cfRule type="containsText" dxfId="203" priority="158" stopIfTrue="1" operator="containsText" text="【※入力】">
      <formula>NOT(ISERROR(SEARCH("【※入力】",A269)))</formula>
    </cfRule>
    <cfRule type="containsText" dxfId="202" priority="157" stopIfTrue="1" operator="containsText" text="※リストから選択して下さい">
      <formula>NOT(ISERROR(SEARCH("※リストから選択して下さい",A269)))</formula>
    </cfRule>
  </conditionalFormatting>
  <conditionalFormatting sqref="A478:AS480">
    <cfRule type="containsText" dxfId="201" priority="161" stopIfTrue="1" operator="containsText" text="【※入力】">
      <formula>NOT(ISERROR(SEARCH("【※入力】",A478)))</formula>
    </cfRule>
    <cfRule type="containsText" dxfId="200" priority="162" stopIfTrue="1" operator="containsText" text="【※選択】">
      <formula>NOT(ISERROR(SEARCH("【※選択】",A478)))</formula>
    </cfRule>
    <cfRule type="containsText" dxfId="199" priority="160" stopIfTrue="1" operator="containsText" text="※リストから選択して下さい">
      <formula>NOT(ISERROR(SEARCH("※リストから選択して下さい",A478)))</formula>
    </cfRule>
  </conditionalFormatting>
  <conditionalFormatting sqref="A500:AS504 A511:AS512">
    <cfRule type="containsText" dxfId="198" priority="118" stopIfTrue="1" operator="containsText" text="※リストから選択して下さい">
      <formula>NOT(ISERROR(SEARCH("※リストから選択して下さい",A500)))</formula>
    </cfRule>
    <cfRule type="containsText" dxfId="197" priority="119" stopIfTrue="1" operator="containsText" text="【※入力】">
      <formula>NOT(ISERROR(SEARCH("【※入力】",A500)))</formula>
    </cfRule>
    <cfRule type="containsText" dxfId="196" priority="120" stopIfTrue="1" operator="containsText" text="【※選択】">
      <formula>NOT(ISERROR(SEARCH("【※選択】",A500)))</formula>
    </cfRule>
  </conditionalFormatting>
  <conditionalFormatting sqref="A517:AS517 S518:AS527">
    <cfRule type="containsText" dxfId="195" priority="151" stopIfTrue="1" operator="containsText" text="※リストから選択して下さい">
      <formula>NOT(ISERROR(SEARCH("※リストから選択して下さい",A517)))</formula>
    </cfRule>
    <cfRule type="containsText" dxfId="194" priority="153" stopIfTrue="1" operator="containsText" text="【※選択】">
      <formula>NOT(ISERROR(SEARCH("【※選択】",A517)))</formula>
    </cfRule>
    <cfRule type="containsText" dxfId="193" priority="152" stopIfTrue="1" operator="containsText" text="【※入力】">
      <formula>NOT(ISERROR(SEARCH("【※入力】",A517)))</formula>
    </cfRule>
  </conditionalFormatting>
  <conditionalFormatting sqref="A563:AS574 AJ454:AJ455 S481:AT488 A1:AS29 AZ8:AZ11 AZ12:BN14 AY12:AY425 AZ15:BM15 AZ16:BN34 R30:AS30 AW30:AX34 A30:P36 AO31:AQ34 AZ35:IX40 AX35:AX425 AW35:AW433 AZ41:BN373 AZ374:XFD425 AV429:AV433 AX430:IW433 A432:AS433 AV434:BN488 A451:AS453 AI454:AS454 AV513:BN528 S528:AT528 BO561:XFD573 AW582:XFD583 AW600:AX600 AY600:XFD65544 AX601:AX65544">
    <cfRule type="containsText" dxfId="192" priority="418" stopIfTrue="1" operator="containsText" text="※リストから選択して下さい">
      <formula>NOT(ISERROR(SEARCH("※リストから選択して下さい",A1)))</formula>
    </cfRule>
  </conditionalFormatting>
  <conditionalFormatting sqref="A582:AS65546">
    <cfRule type="containsText" dxfId="191" priority="373" stopIfTrue="1" operator="containsText" text="※リストから選択して下さい">
      <formula>NOT(ISERROR(SEARCH("※リストから選択して下さい",A582)))</formula>
    </cfRule>
  </conditionalFormatting>
  <conditionalFormatting sqref="A584:AS597">
    <cfRule type="containsText" dxfId="190" priority="374" stopIfTrue="1" operator="containsText" text="【※入力】">
      <formula>NOT(ISERROR(SEARCH("【※入力】",A584)))</formula>
    </cfRule>
  </conditionalFormatting>
  <conditionalFormatting sqref="A594:AS597">
    <cfRule type="containsText" dxfId="189" priority="375" stopIfTrue="1" operator="containsText" text="【※選択】">
      <formula>NOT(ISERROR(SEARCH("【※選択】",A594)))</formula>
    </cfRule>
  </conditionalFormatting>
  <conditionalFormatting sqref="A599:AS599">
    <cfRule type="containsText" dxfId="188" priority="443" stopIfTrue="1" operator="containsText" text="【※入力】">
      <formula>NOT(ISERROR(SEARCH("【※入力】",A599)))</formula>
    </cfRule>
    <cfRule type="containsText" dxfId="187" priority="444" stopIfTrue="1" operator="containsText" text="【※選択】">
      <formula>NOT(ISERROR(SEARCH("【※選択】",A599)))</formula>
    </cfRule>
  </conditionalFormatting>
  <conditionalFormatting sqref="B579:I579">
    <cfRule type="containsText" dxfId="186" priority="121" stopIfTrue="1" operator="containsText" text="※リストから選択して下さい">
      <formula>NOT(ISERROR(SEARCH("※リストから選択して下さい",B579)))</formula>
    </cfRule>
    <cfRule type="containsText" dxfId="185" priority="123" stopIfTrue="1" operator="containsText" text="【※選択】">
      <formula>NOT(ISERROR(SEARCH("【※選択】",B579)))</formula>
    </cfRule>
    <cfRule type="containsText" dxfId="184" priority="122" stopIfTrue="1" operator="containsText" text="【※入力】">
      <formula>NOT(ISERROR(SEARCH("【※入力】",B579)))</formula>
    </cfRule>
  </conditionalFormatting>
  <conditionalFormatting sqref="B576:K576 R576 B577:I577">
    <cfRule type="containsText" dxfId="183" priority="141" stopIfTrue="1" operator="containsText" text="【※選択】">
      <formula>NOT(ISERROR(SEARCH("【※選択】",B576)))</formula>
    </cfRule>
    <cfRule type="containsText" dxfId="182" priority="140" stopIfTrue="1" operator="containsText" text="【※入力】">
      <formula>NOT(ISERROR(SEARCH("【※入力】",B576)))</formula>
    </cfRule>
    <cfRule type="containsText" dxfId="181" priority="139" stopIfTrue="1" operator="containsText" text="※リストから選択して下さい">
      <formula>NOT(ISERROR(SEARCH("※リストから選択して下さい",B576)))</formula>
    </cfRule>
  </conditionalFormatting>
  <conditionalFormatting sqref="B578:K578 R578">
    <cfRule type="containsText" dxfId="180" priority="135" stopIfTrue="1" operator="containsText" text="【※選択】">
      <formula>NOT(ISERROR(SEARCH("【※選択】",B578)))</formula>
    </cfRule>
    <cfRule type="containsText" dxfId="179" priority="134" stopIfTrue="1" operator="containsText" text="【※入力】">
      <formula>NOT(ISERROR(SEARCH("【※入力】",B578)))</formula>
    </cfRule>
    <cfRule type="containsText" dxfId="178" priority="133" stopIfTrue="1" operator="containsText" text="※リストから選択して下さい">
      <formula>NOT(ISERROR(SEARCH("※リストから選択して下さい",B578)))</formula>
    </cfRule>
  </conditionalFormatting>
  <conditionalFormatting sqref="B581:K581 R581">
    <cfRule type="containsText" dxfId="177" priority="130" stopIfTrue="1" operator="containsText" text="※リストから選択して下さい">
      <formula>NOT(ISERROR(SEARCH("※リストから選択して下さい",B581)))</formula>
    </cfRule>
    <cfRule type="containsText" dxfId="176" priority="132" stopIfTrue="1" operator="containsText" text="【※選択】">
      <formula>NOT(ISERROR(SEARCH("【※選択】",B581)))</formula>
    </cfRule>
    <cfRule type="containsText" dxfId="175" priority="131" stopIfTrue="1" operator="containsText" text="【※入力】">
      <formula>NOT(ISERROR(SEARCH("【※入力】",B581)))</formula>
    </cfRule>
  </conditionalFormatting>
  <conditionalFormatting sqref="B575:R575">
    <cfRule type="containsText" dxfId="174" priority="138" stopIfTrue="1" operator="containsText" text="【※選択】">
      <formula>NOT(ISERROR(SEARCH("【※選択】",B575)))</formula>
    </cfRule>
    <cfRule type="containsText" dxfId="173" priority="137" stopIfTrue="1" operator="containsText" text="【※入力】">
      <formula>NOT(ISERROR(SEARCH("【※入力】",B575)))</formula>
    </cfRule>
    <cfRule type="containsText" dxfId="172" priority="136" stopIfTrue="1" operator="containsText" text="※リストから選択して下さい">
      <formula>NOT(ISERROR(SEARCH("※リストから選択して下さい",B575)))</formula>
    </cfRule>
  </conditionalFormatting>
  <conditionalFormatting sqref="B580:R580">
    <cfRule type="containsText" dxfId="171" priority="124" stopIfTrue="1" operator="containsText" text="※リストから選択して下さい">
      <formula>NOT(ISERROR(SEARCH("※リストから選択して下さい",B580)))</formula>
    </cfRule>
    <cfRule type="containsText" dxfId="170" priority="126" stopIfTrue="1" operator="containsText" text="【※選択】">
      <formula>NOT(ISERROR(SEARCH("【※選択】",B580)))</formula>
    </cfRule>
    <cfRule type="containsText" dxfId="169" priority="125" stopIfTrue="1" operator="containsText" text="【※入力】">
      <formula>NOT(ISERROR(SEARCH("【※入力】",B580)))</formula>
    </cfRule>
  </conditionalFormatting>
  <conditionalFormatting sqref="I24:O26">
    <cfRule type="cellIs" dxfId="168" priority="653" stopIfTrue="1" operator="equal">
      <formula>0</formula>
    </cfRule>
  </conditionalFormatting>
  <conditionalFormatting sqref="I383:AL384 I385:T385 I386">
    <cfRule type="containsText" dxfId="167" priority="499" stopIfTrue="1" operator="containsText" text="※リストから選択して下さい">
      <formula>NOT(ISERROR(SEARCH("※リストから選択して下さい",I383)))</formula>
    </cfRule>
    <cfRule type="containsText" dxfId="166" priority="501" stopIfTrue="1" operator="containsText" text="【※選択】">
      <formula>NOT(ISERROR(SEARCH("【※選択】",I383)))</formula>
    </cfRule>
    <cfRule type="containsText" dxfId="165" priority="500" stopIfTrue="1" operator="containsText" text="【※入力】">
      <formula>NOT(ISERROR(SEARCH("【※入力】",I383)))</formula>
    </cfRule>
  </conditionalFormatting>
  <conditionalFormatting sqref="I387:AL388 I389:T389 I390">
    <cfRule type="containsText" dxfId="164" priority="496" stopIfTrue="1" operator="containsText" text="※リストから選択して下さい">
      <formula>NOT(ISERROR(SEARCH("※リストから選択して下さい",I387)))</formula>
    </cfRule>
    <cfRule type="containsText" dxfId="163" priority="497" stopIfTrue="1" operator="containsText" text="【※入力】">
      <formula>NOT(ISERROR(SEARCH("【※入力】",I387)))</formula>
    </cfRule>
    <cfRule type="containsText" dxfId="162" priority="498" stopIfTrue="1" operator="containsText" text="【※選択】">
      <formula>NOT(ISERROR(SEARCH("【※選択】",I387)))</formula>
    </cfRule>
  </conditionalFormatting>
  <conditionalFormatting sqref="I391:AL392 I393:T393 I394">
    <cfRule type="containsText" dxfId="161" priority="493" stopIfTrue="1" operator="containsText" text="※リストから選択して下さい">
      <formula>NOT(ISERROR(SEARCH("※リストから選択して下さい",I391)))</formula>
    </cfRule>
    <cfRule type="containsText" dxfId="160" priority="494" stopIfTrue="1" operator="containsText" text="【※入力】">
      <formula>NOT(ISERROR(SEARCH("【※入力】",I391)))</formula>
    </cfRule>
    <cfRule type="containsText" dxfId="159" priority="495" stopIfTrue="1" operator="containsText" text="【※選択】">
      <formula>NOT(ISERROR(SEARCH("【※選択】",I391)))</formula>
    </cfRule>
  </conditionalFormatting>
  <conditionalFormatting sqref="I395:AL396 I397:T397 I398">
    <cfRule type="containsText" dxfId="158" priority="492" stopIfTrue="1" operator="containsText" text="【※選択】">
      <formula>NOT(ISERROR(SEARCH("【※選択】",I395)))</formula>
    </cfRule>
    <cfRule type="containsText" dxfId="157" priority="490" stopIfTrue="1" operator="containsText" text="※リストから選択して下さい">
      <formula>NOT(ISERROR(SEARCH("※リストから選択して下さい",I395)))</formula>
    </cfRule>
    <cfRule type="containsText" dxfId="156" priority="491" stopIfTrue="1" operator="containsText" text="【※入力】">
      <formula>NOT(ISERROR(SEARCH("【※入力】",I395)))</formula>
    </cfRule>
  </conditionalFormatting>
  <conditionalFormatting sqref="I399:AL400 I401:T401 I402">
    <cfRule type="containsText" dxfId="155" priority="489" stopIfTrue="1" operator="containsText" text="【※選択】">
      <formula>NOT(ISERROR(SEARCH("【※選択】",I399)))</formula>
    </cfRule>
    <cfRule type="containsText" dxfId="154" priority="487" stopIfTrue="1" operator="containsText" text="※リストから選択して下さい">
      <formula>NOT(ISERROR(SEARCH("※リストから選択して下さい",I399)))</formula>
    </cfRule>
    <cfRule type="containsText" dxfId="153" priority="488" stopIfTrue="1" operator="containsText" text="【※入力】">
      <formula>NOT(ISERROR(SEARCH("【※入力】",I399)))</formula>
    </cfRule>
  </conditionalFormatting>
  <conditionalFormatting sqref="I403:AL404 I405:T405 I406">
    <cfRule type="containsText" dxfId="152" priority="486" stopIfTrue="1" operator="containsText" text="【※選択】">
      <formula>NOT(ISERROR(SEARCH("【※選択】",I403)))</formula>
    </cfRule>
    <cfRule type="containsText" dxfId="151" priority="485" stopIfTrue="1" operator="containsText" text="【※入力】">
      <formula>NOT(ISERROR(SEARCH("【※入力】",I403)))</formula>
    </cfRule>
    <cfRule type="containsText" dxfId="150" priority="484" stopIfTrue="1" operator="containsText" text="※リストから選択して下さい">
      <formula>NOT(ISERROR(SEARCH("※リストから選択して下さい",I403)))</formula>
    </cfRule>
  </conditionalFormatting>
  <conditionalFormatting sqref="I407:AL408 I409:T409 I410">
    <cfRule type="containsText" dxfId="149" priority="483" stopIfTrue="1" operator="containsText" text="【※選択】">
      <formula>NOT(ISERROR(SEARCH("【※選択】",I407)))</formula>
    </cfRule>
    <cfRule type="containsText" dxfId="148" priority="482" stopIfTrue="1" operator="containsText" text="【※入力】">
      <formula>NOT(ISERROR(SEARCH("【※入力】",I407)))</formula>
    </cfRule>
    <cfRule type="containsText" dxfId="147" priority="481" stopIfTrue="1" operator="containsText" text="※リストから選択して下さい">
      <formula>NOT(ISERROR(SEARCH("※リストから選択して下さい",I407)))</formula>
    </cfRule>
  </conditionalFormatting>
  <conditionalFormatting sqref="I411:AL412 I413:T413 I414">
    <cfRule type="containsText" dxfId="146" priority="480" stopIfTrue="1" operator="containsText" text="【※選択】">
      <formula>NOT(ISERROR(SEARCH("【※選択】",I411)))</formula>
    </cfRule>
    <cfRule type="containsText" dxfId="145" priority="479" stopIfTrue="1" operator="containsText" text="【※入力】">
      <formula>NOT(ISERROR(SEARCH("【※入力】",I411)))</formula>
    </cfRule>
    <cfRule type="containsText" dxfId="144" priority="478" stopIfTrue="1" operator="containsText" text="※リストから選択して下さい">
      <formula>NOT(ISERROR(SEARCH("※リストから選択して下さい",I411)))</formula>
    </cfRule>
  </conditionalFormatting>
  <conditionalFormatting sqref="I415:AL416 I417:T417 I418">
    <cfRule type="containsText" dxfId="143" priority="475" stopIfTrue="1" operator="containsText" text="※リストから選択して下さい">
      <formula>NOT(ISERROR(SEARCH("※リストから選択して下さい",I415)))</formula>
    </cfRule>
    <cfRule type="containsText" dxfId="142" priority="477" stopIfTrue="1" operator="containsText" text="【※選択】">
      <formula>NOT(ISERROR(SEARCH("【※選択】",I415)))</formula>
    </cfRule>
    <cfRule type="containsText" dxfId="141" priority="476" stopIfTrue="1" operator="containsText" text="【※入力】">
      <formula>NOT(ISERROR(SEARCH("【※入力】",I415)))</formula>
    </cfRule>
  </conditionalFormatting>
  <conditionalFormatting sqref="J420:AS424">
    <cfRule type="containsText" dxfId="140" priority="504" stopIfTrue="1" operator="containsText" text="【※選択】">
      <formula>NOT(ISERROR(SEARCH("【※選択】",J420)))</formula>
    </cfRule>
    <cfRule type="containsText" dxfId="139" priority="502" stopIfTrue="1" operator="containsText" text="※リストから選択して下さい">
      <formula>NOT(ISERROR(SEARCH("※リストから選択して下さい",J420)))</formula>
    </cfRule>
    <cfRule type="containsText" dxfId="138" priority="503" stopIfTrue="1" operator="containsText" text="【※入力】">
      <formula>NOT(ISERROR(SEARCH("【※入力】",J420)))</formula>
    </cfRule>
  </conditionalFormatting>
  <conditionalFormatting sqref="R36:S36">
    <cfRule type="containsText" dxfId="137" priority="6" stopIfTrue="1" operator="containsText" text="【※選択】">
      <formula>NOT(ISERROR(SEARCH("【※選択】",R36)))</formula>
    </cfRule>
    <cfRule type="containsText" dxfId="136" priority="5" stopIfTrue="1" operator="containsText" text="【※入力】">
      <formula>NOT(ISERROR(SEARCH("【※入力】",R36)))</formula>
    </cfRule>
    <cfRule type="containsText" dxfId="135" priority="4" stopIfTrue="1" operator="containsText" text="※リストから選択して下さい">
      <formula>NOT(ISERROR(SEARCH("※リストから選択して下さい",R36)))</formula>
    </cfRule>
  </conditionalFormatting>
  <conditionalFormatting sqref="R466:AS471">
    <cfRule type="containsText" dxfId="134" priority="73" stopIfTrue="1" operator="containsText" text="※リストから選択して下さい">
      <formula>NOT(ISERROR(SEARCH("※リストから選択して下さい",R466)))</formula>
    </cfRule>
    <cfRule type="containsText" dxfId="133" priority="74" stopIfTrue="1" operator="containsText" text="【※入力】">
      <formula>NOT(ISERROR(SEARCH("【※入力】",R466)))</formula>
    </cfRule>
    <cfRule type="containsText" dxfId="132" priority="75" stopIfTrue="1" operator="containsText" text="【※選択】">
      <formula>NOT(ISERROR(SEARCH("【※選択】",R466)))</formula>
    </cfRule>
  </conditionalFormatting>
  <conditionalFormatting sqref="R505:AS510">
    <cfRule type="containsText" dxfId="131" priority="45" stopIfTrue="1" operator="containsText" text="【※選択】">
      <formula>NOT(ISERROR(SEARCH("【※選択】",R505)))</formula>
    </cfRule>
    <cfRule type="containsText" dxfId="130" priority="43" stopIfTrue="1" operator="containsText" text="※リストから選択して下さい">
      <formula>NOT(ISERROR(SEARCH("※リストから選択して下さい",R505)))</formula>
    </cfRule>
    <cfRule type="containsText" dxfId="129" priority="44" stopIfTrue="1" operator="containsText" text="【※入力】">
      <formula>NOT(ISERROR(SEARCH("【※入力】",R505)))</formula>
    </cfRule>
  </conditionalFormatting>
  <conditionalFormatting sqref="S466:S471">
    <cfRule type="containsText" dxfId="128" priority="71" stopIfTrue="1" operator="containsText" text="【※入力】">
      <formula>NOT(ISERROR(SEARCH("【※入力】",S466)))</formula>
    </cfRule>
    <cfRule type="containsText" dxfId="127" priority="70" stopIfTrue="1" operator="containsText" text="※リストから選択して下さい">
      <formula>NOT(ISERROR(SEARCH("※リストから選択して下さい",S466)))</formula>
    </cfRule>
    <cfRule type="containsText" dxfId="126" priority="72" stopIfTrue="1" operator="containsText" text="【※選択】">
      <formula>NOT(ISERROR(SEARCH("【※選択】",S466)))</formula>
    </cfRule>
  </conditionalFormatting>
  <conditionalFormatting sqref="S505:S510">
    <cfRule type="containsText" dxfId="125" priority="42" stopIfTrue="1" operator="containsText" text="【※選択】">
      <formula>NOT(ISERROR(SEARCH("【※選択】",S505)))</formula>
    </cfRule>
    <cfRule type="containsText" dxfId="124" priority="41" stopIfTrue="1" operator="containsText" text="【※入力】">
      <formula>NOT(ISERROR(SEARCH("【※入力】",S505)))</formula>
    </cfRule>
    <cfRule type="containsText" dxfId="123" priority="40" stopIfTrue="1" operator="containsText" text="※リストから選択して下さい">
      <formula>NOT(ISERROR(SEARCH("※リストから選択して下さい",S505)))</formula>
    </cfRule>
  </conditionalFormatting>
  <conditionalFormatting sqref="S577:T578">
    <cfRule type="containsText" dxfId="122" priority="180" stopIfTrue="1" operator="containsText" text="【※選択】">
      <formula>NOT(ISERROR(SEARCH("【※選択】",S577)))</formula>
    </cfRule>
    <cfRule type="containsText" dxfId="121" priority="179" stopIfTrue="1" operator="containsText" text="【※入力】">
      <formula>NOT(ISERROR(SEARCH("【※入力】",S577)))</formula>
    </cfRule>
    <cfRule type="containsText" dxfId="120" priority="178" stopIfTrue="1" operator="containsText" text="※リストから選択して下さい">
      <formula>NOT(ISERROR(SEARCH("※リストから選択して下さい",S577)))</formula>
    </cfRule>
  </conditionalFormatting>
  <conditionalFormatting sqref="S575:AR576">
    <cfRule type="containsText" dxfId="119" priority="409" stopIfTrue="1" operator="containsText" text="※リストから選択して下さい">
      <formula>NOT(ISERROR(SEARCH("※リストから選択して下さい",S575)))</formula>
    </cfRule>
  </conditionalFormatting>
  <conditionalFormatting sqref="S579:AR581">
    <cfRule type="containsText" dxfId="118" priority="177" stopIfTrue="1" operator="containsText" text="【※選択】">
      <formula>NOT(ISERROR(SEARCH("【※選択】",S579)))</formula>
    </cfRule>
    <cfRule type="containsText" dxfId="117" priority="176" stopIfTrue="1" operator="containsText" text="【※入力】">
      <formula>NOT(ISERROR(SEARCH("【※入力】",S579)))</formula>
    </cfRule>
    <cfRule type="containsText" dxfId="116" priority="175" stopIfTrue="1" operator="containsText" text="※リストから選択して下さい">
      <formula>NOT(ISERROR(SEARCH("※リストから選択して下さい",S579)))</formula>
    </cfRule>
  </conditionalFormatting>
  <conditionalFormatting sqref="S481:AS488">
    <cfRule type="containsText" dxfId="115" priority="24" stopIfTrue="1" operator="containsText" text="【※選択】">
      <formula>NOT(ISERROR(SEARCH("【※選択】",S481)))</formula>
    </cfRule>
    <cfRule type="containsText" dxfId="114" priority="23" stopIfTrue="1" operator="containsText" text="【※入力】">
      <formula>NOT(ISERROR(SEARCH("【※入力】",S481)))</formula>
    </cfRule>
  </conditionalFormatting>
  <conditionalFormatting sqref="U574:U575 S575:AR576 A582:AS583">
    <cfRule type="containsText" dxfId="113" priority="410" stopIfTrue="1" operator="containsText" text="【※入力】">
      <formula>NOT(ISERROR(SEARCH("【※入力】",A574)))</formula>
    </cfRule>
  </conditionalFormatting>
  <conditionalFormatting sqref="U574:U575 S575:AR576 A582:AS593">
    <cfRule type="containsText" dxfId="112" priority="411" stopIfTrue="1" operator="containsText" text="【※選択】">
      <formula>NOT(ISERROR(SEARCH("【※選択】",A574)))</formula>
    </cfRule>
  </conditionalFormatting>
  <conditionalFormatting sqref="U574:U578">
    <cfRule type="containsText" dxfId="111" priority="145" stopIfTrue="1" operator="containsText" text="※リストから選択して下さい">
      <formula>NOT(ISERROR(SEARCH("※リストから選択して下さい",U574)))</formula>
    </cfRule>
  </conditionalFormatting>
  <conditionalFormatting sqref="U576:U578">
    <cfRule type="containsText" dxfId="110" priority="146" stopIfTrue="1" operator="containsText" text="【※入力】">
      <formula>NOT(ISERROR(SEARCH("【※入力】",U576)))</formula>
    </cfRule>
    <cfRule type="containsText" dxfId="109" priority="147" stopIfTrue="1" operator="containsText" text="【※選択】">
      <formula>NOT(ISERROR(SEARCH("【※選択】",U576)))</formula>
    </cfRule>
  </conditionalFormatting>
  <conditionalFormatting sqref="U577">
    <cfRule type="containsText" dxfId="108" priority="144" stopIfTrue="1" operator="containsText" text="【※選択】">
      <formula>NOT(ISERROR(SEARCH("【※選択】",U577)))</formula>
    </cfRule>
    <cfRule type="containsText" dxfId="107" priority="143" stopIfTrue="1" operator="containsText" text="【※入力】">
      <formula>NOT(ISERROR(SEARCH("【※入力】",U577)))</formula>
    </cfRule>
    <cfRule type="containsText" dxfId="106" priority="142" stopIfTrue="1" operator="containsText" text="※リストから選択して下さい">
      <formula>NOT(ISERROR(SEARCH("※リストから選択して下さい",U577)))</formula>
    </cfRule>
  </conditionalFormatting>
  <conditionalFormatting sqref="U578:U579">
    <cfRule type="containsText" dxfId="105" priority="169" stopIfTrue="1" operator="containsText" text="※リストから選択して下さい">
      <formula>NOT(ISERROR(SEARCH("※リストから選択して下さい",U578)))</formula>
    </cfRule>
    <cfRule type="containsText" dxfId="104" priority="171" stopIfTrue="1" operator="containsText" text="【※選択】">
      <formula>NOT(ISERROR(SEARCH("【※選択】",U578)))</formula>
    </cfRule>
    <cfRule type="containsText" dxfId="103" priority="170" stopIfTrue="1" operator="containsText" text="【※入力】">
      <formula>NOT(ISERROR(SEARCH("【※入力】",U578)))</formula>
    </cfRule>
  </conditionalFormatting>
  <conditionalFormatting sqref="U581">
    <cfRule type="containsText" dxfId="102" priority="272" stopIfTrue="1" operator="containsText" text="【※入力】">
      <formula>NOT(ISERROR(SEARCH("【※入力】",U581)))</formula>
    </cfRule>
    <cfRule type="containsText" dxfId="101" priority="271" stopIfTrue="1" operator="containsText" text="※リストから選択して下さい">
      <formula>NOT(ISERROR(SEARCH("※リストから選択して下さい",U581)))</formula>
    </cfRule>
    <cfRule type="containsText" dxfId="100" priority="273" stopIfTrue="1" operator="containsText" text="【※選択】">
      <formula>NOT(ISERROR(SEARCH("【※選択】",U581)))</formula>
    </cfRule>
  </conditionalFormatting>
  <conditionalFormatting sqref="V45:AC56 BV41:BV52 BO41:BU59 BW41:IW59 AD45:AS254 BO60:IW263 AS255:AS256 A256:AB264 AS258:AS264 BO264:XFD266 A265:AS267 BO267:IW267 A268:AB268 AD268:AS268 BO268:XFD282 BO283:IW283 A284:T284 AD284:AS284 BO284:XFD373 A285:AS380 A425:AS426 BO426:IW426 A427:B427 AS427 BO427:XFD428 A428:AS430 BO429:IW429 A434:S434 U434:AS434 BO434:XFD453 A435:AS439 A440:AF440 BO454:IW456 BO457:XFD472 BO473:IW476 A474:B477 D474:AS477 A529:AS549 BO549:IW549 A550:K550 P550 R550:AS550 BO550:XFD556 A551:AS557 BO557:IW560 A558:K559 R558:R559 Y558:AS561 A560:X561 A562:G562">
    <cfRule type="containsText" dxfId="99" priority="577" stopIfTrue="1" operator="containsText" text="※リストから選択して下さい">
      <formula>NOT(ISERROR(SEARCH("※リストから選択して下さい",A41)))</formula>
    </cfRule>
  </conditionalFormatting>
  <conditionalFormatting sqref="V577:AR578">
    <cfRule type="containsText" dxfId="98" priority="174" stopIfTrue="1" operator="containsText" text="【※選択】">
      <formula>NOT(ISERROR(SEARCH("【※選択】",V577)))</formula>
    </cfRule>
    <cfRule type="containsText" dxfId="97" priority="172" stopIfTrue="1" operator="containsText" text="※リストから選択して下さい">
      <formula>NOT(ISERROR(SEARCH("※リストから選択して下さい",V577)))</formula>
    </cfRule>
    <cfRule type="containsText" dxfId="96" priority="173" stopIfTrue="1" operator="containsText" text="【※入力】">
      <formula>NOT(ISERROR(SEARCH("【※入力】",V577)))</formula>
    </cfRule>
  </conditionalFormatting>
  <conditionalFormatting sqref="AC264:AR264">
    <cfRule type="containsText" dxfId="95" priority="394" stopIfTrue="1" operator="containsText" text="※リストから選択して下さい">
      <formula>NOT(ISERROR(SEARCH("※リストから選択して下さい",AC264)))</formula>
    </cfRule>
    <cfRule type="containsText" dxfId="94" priority="396" stopIfTrue="1" operator="containsText" text="【※選択】">
      <formula>NOT(ISERROR(SEARCH("【※選択】",AC264)))</formula>
    </cfRule>
    <cfRule type="containsText" dxfId="93" priority="395" stopIfTrue="1" operator="containsText" text="【※入力】">
      <formula>NOT(ISERROR(SEARCH("【※入力】",AC264)))</formula>
    </cfRule>
  </conditionalFormatting>
  <conditionalFormatting sqref="AD255:AR263 AC256:AC263">
    <cfRule type="containsText" dxfId="92" priority="563" stopIfTrue="1" operator="containsText" text="【※入力】">
      <formula>NOT(ISERROR(SEARCH("【※入力】",AC255)))</formula>
    </cfRule>
    <cfRule type="containsText" dxfId="91" priority="564" stopIfTrue="1" operator="containsText" text="【※選択】">
      <formula>NOT(ISERROR(SEARCH("【※選択】",AC255)))</formula>
    </cfRule>
    <cfRule type="containsText" dxfId="90" priority="562" stopIfTrue="1" operator="containsText" text="※リストから選択して下さい">
      <formula>NOT(ISERROR(SEARCH("※リストから選択して下さい",AC255)))</formula>
    </cfRule>
  </conditionalFormatting>
  <conditionalFormatting sqref="AI441:AJ450">
    <cfRule type="containsText" dxfId="89" priority="289" stopIfTrue="1" operator="containsText" text="※リストから選択して下さい">
      <formula>NOT(ISERROR(SEARCH("※リストから選択して下さい",AI441)))</formula>
    </cfRule>
    <cfRule type="containsText" dxfId="88" priority="290" stopIfTrue="1" operator="containsText" text="【※入力】">
      <formula>NOT(ISERROR(SEARCH("【※入力】",AI441)))</formula>
    </cfRule>
    <cfRule type="containsText" dxfId="87" priority="291" stopIfTrue="1" operator="containsText" text="【※選択】">
      <formula>NOT(ISERROR(SEARCH("【※選択】",AI441)))</formula>
    </cfRule>
  </conditionalFormatting>
  <conditionalFormatting sqref="AI495:AP495">
    <cfRule type="containsText" dxfId="86" priority="69" stopIfTrue="1" operator="containsText" text="【※選択】">
      <formula>NOT(ISERROR(SEARCH("【※選択】",AI495)))</formula>
    </cfRule>
    <cfRule type="containsText" dxfId="85" priority="67" stopIfTrue="1" operator="containsText" text="※リストから選択して下さい">
      <formula>NOT(ISERROR(SEARCH("※リストから選択して下さい",AI495)))</formula>
    </cfRule>
    <cfRule type="containsText" dxfId="84" priority="68" stopIfTrue="1" operator="containsText" text="【※入力】">
      <formula>NOT(ISERROR(SEARCH("【※入力】",AI495)))</formula>
    </cfRule>
  </conditionalFormatting>
  <conditionalFormatting sqref="AI496:AS497">
    <cfRule type="containsText" dxfId="83" priority="516" stopIfTrue="1" operator="containsText" text="【※選択】">
      <formula>NOT(ISERROR(SEARCH("【※選択】",AI496)))</formula>
    </cfRule>
    <cfRule type="containsText" dxfId="82" priority="514" stopIfTrue="1" operator="containsText" text="※リストから選択して下さい">
      <formula>NOT(ISERROR(SEARCH("※リストから選択して下さい",AI496)))</formula>
    </cfRule>
    <cfRule type="containsText" dxfId="81" priority="515" stopIfTrue="1" operator="containsText" text="【※入力】">
      <formula>NOT(ISERROR(SEARCH("【※入力】",AI496)))</formula>
    </cfRule>
  </conditionalFormatting>
  <conditionalFormatting sqref="AJ455:AR455">
    <cfRule type="containsText" dxfId="80" priority="99" stopIfTrue="1" operator="containsText" text="【※選択】">
      <formula>NOT(ISERROR(SEARCH("【※選択】",AJ455)))</formula>
    </cfRule>
    <cfRule type="containsText" dxfId="79" priority="97" stopIfTrue="1" operator="containsText" text="※リストから選択して下さい">
      <formula>NOT(ISERROR(SEARCH("※リストから選択して下さい",AJ455)))</formula>
    </cfRule>
    <cfRule type="containsText" dxfId="78" priority="98" stopIfTrue="1" operator="containsText" text="【※入力】">
      <formula>NOT(ISERROR(SEARCH("【※入力】",AJ455)))</formula>
    </cfRule>
  </conditionalFormatting>
  <conditionalFormatting sqref="AL441:AM450">
    <cfRule type="containsText" dxfId="77" priority="287" stopIfTrue="1" operator="containsText" text="【※入力】">
      <formula>NOT(ISERROR(SEARCH("【※入力】",AL441)))</formula>
    </cfRule>
    <cfRule type="containsText" dxfId="76" priority="286" stopIfTrue="1" operator="containsText" text="※リストから選択して下さい">
      <formula>NOT(ISERROR(SEARCH("※リストから選択して下さい",AL441)))</formula>
    </cfRule>
    <cfRule type="containsText" dxfId="75" priority="288" stopIfTrue="1" operator="containsText" text="【※選択】">
      <formula>NOT(ISERROR(SEARCH("【※選択】",AL441)))</formula>
    </cfRule>
  </conditionalFormatting>
  <conditionalFormatting sqref="AM31:AM34">
    <cfRule type="containsText" dxfId="74" priority="9" stopIfTrue="1" operator="containsText" text="【※選択】">
      <formula>NOT(ISERROR(SEARCH("【※選択】",AM31)))</formula>
    </cfRule>
    <cfRule type="containsText" dxfId="73" priority="8" stopIfTrue="1" operator="containsText" text="【※入力】">
      <formula>NOT(ISERROR(SEARCH("【※入力】",AM31)))</formula>
    </cfRule>
    <cfRule type="containsText" dxfId="72" priority="7" stopIfTrue="1" operator="containsText" text="※リストから選択して下さい">
      <formula>NOT(ISERROR(SEARCH("※リストから選択して下さい",AM31)))</formula>
    </cfRule>
  </conditionalFormatting>
  <conditionalFormatting sqref="AN456">
    <cfRule type="containsText" dxfId="71" priority="277" stopIfTrue="1" operator="containsText" text="※リストから選択して下さい">
      <formula>NOT(ISERROR(SEARCH("※リストから選択して下さい",AN456)))</formula>
    </cfRule>
    <cfRule type="containsText" dxfId="70" priority="278" stopIfTrue="1" operator="containsText" text="【※入力】">
      <formula>NOT(ISERROR(SEARCH("【※入力】",AN456)))</formula>
    </cfRule>
    <cfRule type="containsText" dxfId="69" priority="279" stopIfTrue="1" operator="containsText" text="【※選択】">
      <formula>NOT(ISERROR(SEARCH("【※選択】",AN456)))</formula>
    </cfRule>
  </conditionalFormatting>
  <conditionalFormatting sqref="AN495">
    <cfRule type="containsText" dxfId="68" priority="65" stopIfTrue="1" operator="containsText" text="【※入力】">
      <formula>NOT(ISERROR(SEARCH("【※入力】",AN495)))</formula>
    </cfRule>
    <cfRule type="containsText" dxfId="67" priority="64" stopIfTrue="1" operator="containsText" text="※リストから選択して下さい">
      <formula>NOT(ISERROR(SEARCH("※リストから選択して下さい",AN495)))</formula>
    </cfRule>
    <cfRule type="containsText" dxfId="66" priority="66" stopIfTrue="1" operator="containsText" text="【※選択】">
      <formula>NOT(ISERROR(SEARCH("【※選択】",AN495)))</formula>
    </cfRule>
  </conditionalFormatting>
  <conditionalFormatting sqref="AP440:AS450">
    <cfRule type="containsText" dxfId="65" priority="283" stopIfTrue="1" operator="containsText" text="※リストから選択して下さい">
      <formula>NOT(ISERROR(SEARCH("※リストから選択して下さい",AP440)))</formula>
    </cfRule>
    <cfRule type="containsText" dxfId="64" priority="284" stopIfTrue="1" operator="containsText" text="【※入力】">
      <formula>NOT(ISERROR(SEARCH("【※入力】",AP440)))</formula>
    </cfRule>
    <cfRule type="containsText" dxfId="63" priority="285" stopIfTrue="1" operator="containsText" text="【※選択】">
      <formula>NOT(ISERROR(SEARCH("【※選択】",AP440)))</formula>
    </cfRule>
  </conditionalFormatting>
  <conditionalFormatting sqref="AT383:AT480 A575:A581 AS580">
    <cfRule type="containsText" dxfId="62" priority="256" stopIfTrue="1" operator="containsText" text="※リストから選択して下さい">
      <formula>NOT(ISERROR(SEARCH("※リストから選択して下さい",A383)))</formula>
    </cfRule>
    <cfRule type="containsText" dxfId="61" priority="258" stopIfTrue="1" operator="containsText" text="【※選択】">
      <formula>NOT(ISERROR(SEARCH("【※選択】",A383)))</formula>
    </cfRule>
    <cfRule type="containsText" dxfId="60" priority="257" stopIfTrue="1" operator="containsText" text="【※入力】">
      <formula>NOT(ISERROR(SEARCH("【※入力】",A383)))</formula>
    </cfRule>
  </conditionalFormatting>
  <conditionalFormatting sqref="AT10:AU31 AU32:AU65 AT32:AT68 A481:R481 A482:D487 I482:R487 A488:R488">
    <cfRule type="containsText" dxfId="59" priority="21" stopIfTrue="1" operator="containsText" text="【※選択】">
      <formula>NOT(ISERROR(SEARCH("【※選択】",A10)))</formula>
    </cfRule>
    <cfRule type="containsText" dxfId="58" priority="19" stopIfTrue="1" operator="containsText" text="※リストから選択して下さい">
      <formula>NOT(ISERROR(SEARCH("※リストから選択して下さい",A10)))</formula>
    </cfRule>
    <cfRule type="containsText" dxfId="57" priority="20" stopIfTrue="1" operator="containsText" text="【※入力】">
      <formula>NOT(ISERROR(SEARCH("【※入力】",A10)))</formula>
    </cfRule>
  </conditionalFormatting>
  <conditionalFormatting sqref="AT1:BN5 AT6:AX7 AZ6:BN8 AH31:AH34 AE35:AE36 AX426:BN429 A431:B431 R456:T456 AI456:AP457 AQ457:AS457 A457:S458 AI458:AS458 A459:AS465 A466:R471 A472:AS473 AZ574:IV579 AW574:AY581 AZ580:XFD580 AZ581:IV581 AY12 AV513:BN528">
    <cfRule type="containsText" dxfId="56" priority="470" stopIfTrue="1" operator="containsText" text="【※入力】">
      <formula>NOT(ISERROR(SEARCH("【※入力】",A1)))</formula>
    </cfRule>
  </conditionalFormatting>
  <conditionalFormatting sqref="AT1:BN5 AT6:AX7 AZ6:BN8 AY12 AH31:AH34 AE35:AE36 AX426:BN429 A431:B431 R456:T456 AI456:AP457 AQ457:AS457 A457:S458 AI458:AS458 A459:AS465 A466:R471 A472:AS473 AV513:BN528 AZ574:IV579 AW574:AY581 AZ580:XFD580 AZ581:IV581">
    <cfRule type="containsText" dxfId="55" priority="471" stopIfTrue="1" operator="containsText" text="【※選択】">
      <formula>NOT(ISERROR(SEARCH("【※選択】",A1)))</formula>
    </cfRule>
  </conditionalFormatting>
  <conditionalFormatting sqref="AU68:AU70 AU426:AU573 AV489:BM512 AT489:AT527 A505:R510">
    <cfRule type="containsText" dxfId="54" priority="62" stopIfTrue="1" operator="containsText" text="【※入力】">
      <formula>NOT(ISERROR(SEARCH("【※入力】",A68)))</formula>
    </cfRule>
    <cfRule type="containsText" dxfId="53" priority="63" stopIfTrue="1" operator="containsText" text="【※選択】">
      <formula>NOT(ISERROR(SEARCH("【※選択】",A68)))</formula>
    </cfRule>
  </conditionalFormatting>
  <conditionalFormatting sqref="AU73:AU83 A495:L495">
    <cfRule type="containsText" dxfId="52" priority="391" stopIfTrue="1" operator="containsText" text="※リストから選択して下さい">
      <formula>NOT(ISERROR(SEARCH("※リストから選択して下さい",A73)))</formula>
    </cfRule>
    <cfRule type="containsText" dxfId="51" priority="392" stopIfTrue="1" operator="containsText" text="【※入力】">
      <formula>NOT(ISERROR(SEARCH("【※入力】",A73)))</formula>
    </cfRule>
    <cfRule type="containsText" dxfId="50" priority="393" stopIfTrue="1" operator="containsText" text="【※選択】">
      <formula>NOT(ISERROR(SEARCH("【※選択】",A73)))</formula>
    </cfRule>
  </conditionalFormatting>
  <conditionalFormatting sqref="AU372:AU424 AT529:AT582">
    <cfRule type="containsText" dxfId="49" priority="225" stopIfTrue="1" operator="containsText" text="【※選択】">
      <formula>NOT(ISERROR(SEARCH("【※選択】",AT372)))</formula>
    </cfRule>
    <cfRule type="containsText" dxfId="48" priority="223" stopIfTrue="1" operator="containsText" text="※リストから選択して下さい">
      <formula>NOT(ISERROR(SEARCH("※リストから選択して下さい",AT372)))</formula>
    </cfRule>
    <cfRule type="containsText" dxfId="47" priority="224" stopIfTrue="1" operator="containsText" text="【※入力】">
      <formula>NOT(ISERROR(SEARCH("【※入力】",AT372)))</formula>
    </cfRule>
  </conditionalFormatting>
  <conditionalFormatting sqref="AU8:AX9 AV10:AX29 AU85:AU369 AU590:AU65521 AT599:AT65538">
    <cfRule type="containsText" dxfId="46" priority="227" stopIfTrue="1" operator="containsText" text="【※入力】">
      <formula>NOT(ISERROR(SEARCH("【※入力】",AT8)))</formula>
    </cfRule>
    <cfRule type="containsText" dxfId="45" priority="228" stopIfTrue="1" operator="containsText" text="【※選択】">
      <formula>NOT(ISERROR(SEARCH("【※選択】",AT8)))</formula>
    </cfRule>
    <cfRule type="containsText" dxfId="44" priority="226" stopIfTrue="1" operator="containsText" text="※リストから選択して下さい">
      <formula>NOT(ISERROR(SEARCH("※リストから選択して下さい",AT8)))</formula>
    </cfRule>
  </conditionalFormatting>
  <conditionalFormatting sqref="AV434:BN480 BN511:BN512">
    <cfRule type="containsText" dxfId="43" priority="546" stopIfTrue="1" operator="containsText" text="【※選択】">
      <formula>NOT(ISERROR(SEARCH("【※選択】",AV434)))</formula>
    </cfRule>
  </conditionalFormatting>
  <conditionalFormatting sqref="AW582:XFD583 A598:AS598">
    <cfRule type="containsText" dxfId="42" priority="441" stopIfTrue="1" operator="containsText" text="【※選択】">
      <formula>NOT(ISERROR(SEARCH("【※選択】",A582)))</formula>
    </cfRule>
    <cfRule type="containsText" dxfId="41" priority="440" stopIfTrue="1" operator="containsText" text="【※入力】">
      <formula>NOT(ISERROR(SEARCH("【※入力】",A582)))</formula>
    </cfRule>
  </conditionalFormatting>
  <conditionalFormatting sqref="AY6:AY10 A39:AS43 A44:K44 M44:AS44">
    <cfRule type="containsText" dxfId="40" priority="445" stopIfTrue="1" operator="containsText" text="※リストから選択して下さい">
      <formula>NOT(ISERROR(SEARCH("※リストから選択して下さい",A6)))</formula>
    </cfRule>
  </conditionalFormatting>
  <conditionalFormatting sqref="AY10">
    <cfRule type="containsText" dxfId="39" priority="219" stopIfTrue="1" operator="containsText" text="【※選択】">
      <formula>NOT(ISERROR(SEARCH("【※選択】",AY10)))</formula>
    </cfRule>
    <cfRule type="containsText" dxfId="38" priority="218" stopIfTrue="1" operator="containsText" text="【※入力】">
      <formula>NOT(ISERROR(SEARCH("【※入力】",AY10)))</formula>
    </cfRule>
    <cfRule type="containsText" dxfId="37" priority="217" stopIfTrue="1" operator="containsText" text="※リストから選択して下さい">
      <formula>NOT(ISERROR(SEARCH("※リストから選択して下さい",AY10)))</formula>
    </cfRule>
  </conditionalFormatting>
  <conditionalFormatting sqref="AY600:XFD65544">
    <cfRule type="containsText" dxfId="36" priority="621" stopIfTrue="1" operator="containsText" text="【※選択】">
      <formula>NOT(ISERROR(SEARCH("【※選択】",AY600)))</formula>
    </cfRule>
    <cfRule type="containsText" dxfId="35" priority="620" stopIfTrue="1" operator="containsText" text="【※入力】">
      <formula>NOT(ISERROR(SEARCH("【※入力】",AY600)))</formula>
    </cfRule>
  </conditionalFormatting>
  <conditionalFormatting sqref="AZ6">
    <cfRule type="containsText" dxfId="34" priority="10" stopIfTrue="1" operator="containsText" text="※リストから選択して下さい">
      <formula>NOT(ISERROR(SEARCH("※リストから選択して下さい",AZ6)))</formula>
    </cfRule>
    <cfRule type="containsText" dxfId="33" priority="11" stopIfTrue="1" operator="containsText" text="【※入力】">
      <formula>NOT(ISERROR(SEARCH("【※入力】",AZ6)))</formula>
    </cfRule>
    <cfRule type="containsText" dxfId="32" priority="12" stopIfTrue="1" operator="containsText" text="【※選択】">
      <formula>NOT(ISERROR(SEARCH("【※選択】",AZ6)))</formula>
    </cfRule>
  </conditionalFormatting>
  <conditionalFormatting sqref="AZ8:AZ11 AZ12:BN14">
    <cfRule type="containsText" dxfId="31" priority="450" stopIfTrue="1" operator="containsText" text="【※選択】">
      <formula>NOT(ISERROR(SEARCH("【※選択】",AZ8)))</formula>
    </cfRule>
    <cfRule type="containsText" dxfId="30" priority="449" stopIfTrue="1" operator="containsText" text="【※入力】">
      <formula>NOT(ISERROR(SEARCH("【※入力】",AZ8)))</formula>
    </cfRule>
  </conditionalFormatting>
  <conditionalFormatting sqref="AZ6:BN8 AI456:AP457 A466:R471 AT1:BN5 AT6:AX7 AH31:AH34 AE35:AE36 AX426:BN429 A431:B431 R456:T456 AQ457:AS457 A457:S458 AI458:AS458 A459:AS465 A472:AS473 AZ574:IV579 AW574:AY581 AZ580:XFD580 AZ581:IV581">
    <cfRule type="containsText" dxfId="29" priority="469" stopIfTrue="1" operator="containsText" text="※リストから選択して下さい">
      <formula>NOT(ISERROR(SEARCH("※リストから選択して下さい",A1)))</formula>
    </cfRule>
  </conditionalFormatting>
  <conditionalFormatting sqref="BA9:BN11">
    <cfRule type="containsText" dxfId="28" priority="1" stopIfTrue="1" operator="containsText" text="※リストから選択して下さい">
      <formula>NOT(ISERROR(SEARCH("※リストから選択して下さい",BA9)))</formula>
    </cfRule>
    <cfRule type="containsText" dxfId="27" priority="2" stopIfTrue="1" operator="containsText" text="【※入力】">
      <formula>NOT(ISERROR(SEARCH("【※入力】",BA9)))</formula>
    </cfRule>
    <cfRule type="containsText" dxfId="26" priority="3" stopIfTrue="1" operator="containsText" text="【※選択】">
      <formula>NOT(ISERROR(SEARCH("【※選択】",BA9)))</formula>
    </cfRule>
  </conditionalFormatting>
  <conditionalFormatting sqref="BN489:BN495 BN512:IW512 AW529:BN573 AV434:BN480 BO489:XFD492">
    <cfRule type="containsText" dxfId="25" priority="545" stopIfTrue="1" operator="containsText" text="【※入力】">
      <formula>NOT(ISERROR(SEARCH("【※入力】",AV434)))</formula>
    </cfRule>
  </conditionalFormatting>
  <conditionalFormatting sqref="BN489:BN495 BN512:IW512 AW529:BN573">
    <cfRule type="containsText" dxfId="24" priority="544" stopIfTrue="1" operator="containsText" text="※リストから選択して下さい">
      <formula>NOT(ISERROR(SEARCH("※リストから選択して下さい",AW489)))</formula>
    </cfRule>
  </conditionalFormatting>
  <conditionalFormatting sqref="BN496:XFD511">
    <cfRule type="containsText" dxfId="23" priority="526" stopIfTrue="1" operator="containsText" text="※リストから選択して下さい">
      <formula>NOT(ISERROR(SEARCH("※リストから選択して下さい",BN496)))</formula>
    </cfRule>
    <cfRule type="containsText" dxfId="22" priority="527" stopIfTrue="1" operator="containsText" text="【※入力】">
      <formula>NOT(ISERROR(SEARCH("【※入力】",BN496)))</formula>
    </cfRule>
  </conditionalFormatting>
  <conditionalFormatting sqref="BN507:XFD510">
    <cfRule type="containsText" dxfId="21" priority="528" stopIfTrue="1" operator="containsText" text="【※選択】">
      <formula>NOT(ISERROR(SEARCH("【※選択】",BN507)))</formula>
    </cfRule>
  </conditionalFormatting>
  <conditionalFormatting sqref="BO493:IW495 AI494:AM494 R495 A496:R497 A498:AS498 A499:L499 S499:AS499 BO477:XFD480">
    <cfRule type="containsText" dxfId="20" priority="557" stopIfTrue="1" operator="containsText" text="【※入力】">
      <formula>NOT(ISERROR(SEARCH("【※入力】",A477)))</formula>
    </cfRule>
  </conditionalFormatting>
  <conditionalFormatting sqref="BO493:IW495 AI494:AM494 R495 A496:R497 A498:AS498 A499:L499 S499:AS499">
    <cfRule type="containsText" dxfId="19" priority="556" stopIfTrue="1" operator="containsText" text="※リストから選択して下さい">
      <formula>NOT(ISERROR(SEARCH("※リストから選択して下さい",A493)))</formula>
    </cfRule>
  </conditionalFormatting>
  <conditionalFormatting sqref="BO513:IW515 A513:B516 D513:AS516">
    <cfRule type="containsText" dxfId="18" priority="199" stopIfTrue="1" operator="containsText" text="※リストから選択して下さい">
      <formula>NOT(ISERROR(SEARCH("※リストから選択して下さい",A513)))</formula>
    </cfRule>
    <cfRule type="containsText" dxfId="17" priority="201" stopIfTrue="1" operator="containsText" text="【※選択】">
      <formula>NOT(ISERROR(SEARCH("【※選択】",A513)))</formula>
    </cfRule>
    <cfRule type="containsText" dxfId="16" priority="200" stopIfTrue="1" operator="containsText" text="【※入力】">
      <formula>NOT(ISERROR(SEARCH("【※入力】",A513)))</formula>
    </cfRule>
  </conditionalFormatting>
  <conditionalFormatting sqref="BO477:XFD480 BO493:IW495 AI494:AM494 R495 A496:R497 A498:AS498 A499:L499 S499:AS499 BO512:IW512">
    <cfRule type="containsText" dxfId="15" priority="558" stopIfTrue="1" operator="containsText" text="【※選択】">
      <formula>NOT(ISERROR(SEARCH("【※選択】",A477)))</formula>
    </cfRule>
  </conditionalFormatting>
  <conditionalFormatting sqref="BO477:XFD492">
    <cfRule type="containsText" dxfId="14" priority="25" stopIfTrue="1" operator="containsText" text="※リストから選択して下さい">
      <formula>NOT(ISERROR(SEARCH("※リストから選択して下さい",BO477)))</formula>
    </cfRule>
  </conditionalFormatting>
  <conditionalFormatting sqref="BO516:XFD548">
    <cfRule type="containsText" dxfId="13" priority="187" stopIfTrue="1" operator="containsText" text="※リストから選択して下さい">
      <formula>NOT(ISERROR(SEARCH("※リストから選択して下さい",BO516)))</formula>
    </cfRule>
    <cfRule type="containsText" dxfId="12" priority="188" stopIfTrue="1" operator="containsText" text="【※入力】">
      <formula>NOT(ISERROR(SEARCH("【※入力】",BO516)))</formula>
    </cfRule>
    <cfRule type="containsText" dxfId="11" priority="189" stopIfTrue="1" operator="containsText" text="【※選択】">
      <formula>NOT(ISERROR(SEARCH("【※選択】",BO516)))</formula>
    </cfRule>
  </conditionalFormatting>
  <conditionalFormatting sqref="BO561:XFD573 A563:AS574">
    <cfRule type="containsText" dxfId="10" priority="419" stopIfTrue="1" operator="containsText" text="【※入力】">
      <formula>NOT(ISERROR(SEARCH("【※入力】",A561)))</formula>
    </cfRule>
    <cfRule type="containsText" dxfId="9" priority="420" stopIfTrue="1" operator="containsText" text="【※選択】">
      <formula>NOT(ISERROR(SEARCH("【※選択】",A561)))</formula>
    </cfRule>
  </conditionalFormatting>
  <conditionalFormatting sqref="BP1:XFD2 BO1:BO15 BX3:IX5 BP3:BW34 BX6:BX7 BZ6:IX7 BX8:IX16 BY17:IX17 BO17:BO34 BX18:IX18 BY19:IX22 BX23:IX27 BY28:IX28 BX29:IX34 AV30:AV427 AS31:AS36 A37:G38 J37:AS38 AT71:AT375 A419:AS419 AS431 AV529:AV577 I562 K562:AS562 AV594:AV65536 AW601:AW65547">
    <cfRule type="containsText" dxfId="8" priority="652" stopIfTrue="1" operator="containsText" text="※リストから選択して下さい">
      <formula>NOT(ISERROR(SEARCH("※リストから選択して下さい",A1)))</formula>
    </cfRule>
  </conditionalFormatting>
  <conditionalFormatting sqref="BV41:BV52 BO41:BU59 BW41:IW59 V45:AC56 AD45:AS254 BO60:IW263 AS255:AS256 A256:AB264 AS258:AS264 BO264:XFD266 A265:AS267 BO267:IW267 A268:AB268 AD268:AS268 BO268:XFD282 BO283:IW283 A284:T284 AD284:AS284 BO284:XFD373 A285:AS380 A425:AS426 BO426:IW426 A427:B427 AS427 BO427:XFD428 A428:AS430 BO429:IW429 A434:S434 U434:AS434 BO434:XFD453 A435:AS439 A440:AF440 BO454:IW456 BO457:XFD472 BO473:IW476 A474:B477 D474:AS477 A529:AS549 BO549:IW549 A550:K550 P550 R550:AS550 BO550:XFD556 A551:AS557 BO557:IW560 A558:K559 R558:R559 Y558:AS561 A560:X561 A562:G562 BO496:XFD506 BO511:XFD511">
    <cfRule type="containsText" dxfId="7" priority="579" stopIfTrue="1" operator="containsText" text="【※選択】">
      <formula>NOT(ISERROR(SEARCH("【※選択】",A41)))</formula>
    </cfRule>
  </conditionalFormatting>
  <conditionalFormatting sqref="BV41:BV52 BO41:BU59 BW41:IW59 V45:AC56 AD45:AS254 BO60:IW263 AS255:AS256 A256:AB264 AS258:AS264 BO264:XFD266 A265:AS267 BO267:IW267 A268:AB268 AD268:AS268 BO268:XFD282 BO283:IW283 A284:T284 AD284:AS284 BO284:XFD373 A285:AS380 A425:AS426 BO426:IW426 A427:B427 AS427 BO427:XFD428 A428:AS430 BO429:IW429 A434:S434 U434:AS434 BO434:XFD453 A435:AS439 A440:AF440 BO454:IW456 BO457:XFD472 BO473:IW476 A474:B477 D474:AS477 A529:AS549 BO549:IW549 A550:K550 P550 R550:AS550 BO550:XFD556 A551:AS557 BO557:IW560 A558:K559 R558:R559 Y558:AS561 A560:X561 A562:G562">
    <cfRule type="containsText" dxfId="6" priority="578" stopIfTrue="1" operator="containsText" text="【※入力】">
      <formula>NOT(ISERROR(SEARCH("【※入力】",A41)))</formula>
    </cfRule>
  </conditionalFormatting>
  <conditionalFormatting sqref="IW584:XFD599">
    <cfRule type="containsText" dxfId="5" priority="376" stopIfTrue="1" operator="containsText" text="※リストから選択して下さい">
      <formula>NOT(ISERROR(SEARCH("※リストから選択して下さい",IW584)))</formula>
    </cfRule>
    <cfRule type="containsText" dxfId="4" priority="377" stopIfTrue="1" operator="containsText" text="【※入力】">
      <formula>NOT(ISERROR(SEARCH("【※入力】",IW584)))</formula>
    </cfRule>
    <cfRule type="containsText" dxfId="3" priority="378" stopIfTrue="1" operator="containsText" text="【※選択】">
      <formula>NOT(ISERROR(SEARCH("【※選択】",IW584)))</formula>
    </cfRule>
  </conditionalFormatting>
  <dataValidations count="34">
    <dataValidation imeMode="disabled" allowBlank="1" showInputMessage="1" showErrorMessage="1" promptTitle="半角英数" prompt="で入力してください。" sqref="I12:O12 I16:O19 I26:O26" xr:uid="{00000000-0002-0000-0000-000000000000}"/>
    <dataValidation imeMode="fullKatakana" allowBlank="1" showInputMessage="1" showErrorMessage="1" sqref="I15:O15 K546:AI546 K553:AA553 I25:O25" xr:uid="{00000000-0002-0000-0000-000001000000}"/>
    <dataValidation type="list" allowBlank="1" showInputMessage="1" showErrorMessage="1" sqref="I22:O22" xr:uid="{00000000-0002-0000-0000-000002000000}">
      <formula1>$AV$3:$AV$5</formula1>
    </dataValidation>
    <dataValidation type="list" allowBlank="1" showInputMessage="1" showErrorMessage="1" sqref="J37:P37" xr:uid="{00000000-0002-0000-0000-000004000000}">
      <formula1>$BA$3:$BA$5</formula1>
    </dataValidation>
    <dataValidation type="list" allowBlank="1" showInputMessage="1" showErrorMessage="1" sqref="J38:P38" xr:uid="{00000000-0002-0000-0000-000005000000}">
      <formula1>$BB$3:$BB$5</formula1>
    </dataValidation>
    <dataValidation type="list" allowBlank="1" showInputMessage="1" showErrorMessage="1" sqref="T284:AC284 T365:AC365 T356:AC356 T347:AC347 T338:AC338 T329:AC329 T320:AC320 T311:AC311 T302:AC302 T293:AC293" xr:uid="{00000000-0002-0000-0000-000006000000}">
      <formula1>$BI$3:$BI$5</formula1>
    </dataValidation>
    <dataValidation type="list" allowBlank="1" showInputMessage="1" showErrorMessage="1" sqref="P286:Y290 P367:Y371 P358:Y362 P349:Y353 P340:Y344 P331:Y335 P322:Y326 P313:Y317 P304:Y308 P295:Y299 AE423:AJ423 KA423:KF423 TW423:UB423 ADS423:ADX423 ANO423:ANT423 AXK423:AXP423 BHG423:BHL423 BRC423:BRH423 CAY423:CBD423 CKU423:CKZ423 CUQ423:CUV423 DEM423:DER423 DOI423:DON423 DYE423:DYJ423 EIA423:EIF423 ERW423:ESB423 FBS423:FBX423 FLO423:FLT423 FVK423:FVP423 GFG423:GFL423 GPC423:GPH423 GYY423:GZD423 HIU423:HIZ423 HSQ423:HSV423 ICM423:ICR423 IMI423:IMN423 IWE423:IWJ423 JGA423:JGF423 JPW423:JQB423 JZS423:JZX423 KJO423:KJT423 KTK423:KTP423 LDG423:LDL423 LNC423:LNH423 LWY423:LXD423 MGU423:MGZ423 MQQ423:MQV423 NAM423:NAR423 NKI423:NKN423 NUE423:NUJ423 OEA423:OEF423 ONW423:OOB423 OXS423:OXX423 PHO423:PHT423 PRK423:PRP423 QBG423:QBL423 QLC423:QLH423 QUY423:QVD423 REU423:REZ423 ROQ423:ROV423 RYM423:RYR423 SII423:SIN423 SSE423:SSJ423 TCA423:TCF423 TLW423:TMB423 TVS423:TVX423 UFO423:UFT423 UPK423:UPP423 UZG423:UZL423 VJC423:VJH423 VSY423:VTD423 WCU423:WCZ423 WMQ423:WMV423 WWM423:WWR423 AL423 KH423 UD423 ADZ423 ANV423 AXR423 BHN423 BRJ423 CBF423 CLB423 CUX423 DET423 DOP423 DYL423 EIH423 ESD423 FBZ423 FLV423 FVR423 GFN423 GPJ423 GZF423 HJB423 HSX423 ICT423 IMP423 IWL423 JGH423 JQD423 JZZ423 KJV423 KTR423 LDN423 LNJ423 LXF423 MHB423 MQX423 NAT423 NKP423 NUL423 OEH423 OOD423 OXZ423 PHV423 PRR423 QBN423 QLJ423 QVF423 RFB423 ROX423 RYT423 SIP423 SSL423 TCH423 TMD423 TVZ423 UFV423 UPR423 UZN423 VJJ423 VTF423 WDB423 WMX423 WWT423" xr:uid="{00000000-0002-0000-0000-000007000000}">
      <formula1>$BK$3:$BK$5</formula1>
    </dataValidation>
    <dataValidation type="list" allowBlank="1" showInputMessage="1" showErrorMessage="1" sqref="AE290:AL290 AE371:AL371 AE362:AL362 AE353:AL353 AE344:AL344 AE335:AL335 AE326:AL326 AE317:AL317 AE308:AL308 AE299:AL299" xr:uid="{00000000-0002-0000-0000-000008000000}">
      <formula1>$BL$3:$BL$5</formula1>
    </dataValidation>
    <dataValidation type="list" allowBlank="1" showInputMessage="1" showErrorMessage="1" sqref="N460:T460" xr:uid="{00000000-0002-0000-0000-000009000000}">
      <formula1>$BP$3:$BP$6</formula1>
    </dataValidation>
    <dataValidation type="list" allowBlank="1" showInputMessage="1" showErrorMessage="1" sqref="N461:T461 N500:T500" xr:uid="{00000000-0002-0000-0000-00000A000000}">
      <formula1>$BQ$3:$BQ$5</formula1>
    </dataValidation>
    <dataValidation type="list" allowBlank="1" showInputMessage="1" showErrorMessage="1" sqref="L463:R463 L502:R502" xr:uid="{00000000-0002-0000-0000-00000B000000}">
      <formula1>$BR$3:$BR$5</formula1>
    </dataValidation>
    <dataValidation type="list" allowBlank="1" showInputMessage="1" showErrorMessage="1" sqref="K536:Q536" xr:uid="{00000000-0002-0000-0000-00000C000000}">
      <formula1>$BV$3:$BV$5</formula1>
    </dataValidation>
    <dataValidation type="list" allowBlank="1" showInputMessage="1" showErrorMessage="1" sqref="L438:R438" xr:uid="{00000000-0002-0000-0000-00000D000000}">
      <formula1>$BM$3:$BM$5</formula1>
    </dataValidation>
    <dataValidation allowBlank="1" showErrorMessage="1" promptTitle="未加盟団体はこちらにご記入ください" sqref="I7:AH7" xr:uid="{00000000-0002-0000-0000-00000E000000}"/>
    <dataValidation type="list" allowBlank="1" showInputMessage="1" showErrorMessage="1" sqref="O46:P255" xr:uid="{00000000-0002-0000-0000-00000F000000}">
      <formula1>$BF$3:$BF$84</formula1>
    </dataValidation>
    <dataValidation type="list" allowBlank="1" showInputMessage="1" showErrorMessage="1" sqref="Q46:S255" xr:uid="{00000000-0002-0000-0000-000010000000}">
      <formula1>$BG$3:$BG$24</formula1>
    </dataValidation>
    <dataValidation type="list" allowBlank="1" showInputMessage="1" showErrorMessage="1" sqref="I278:O278 I376:O376" xr:uid="{00000000-0002-0000-0000-000011000000}">
      <formula1>$BH$3:$BH$13</formula1>
    </dataValidation>
    <dataValidation type="list" allowBlank="1" showInputMessage="1" showErrorMessage="1" sqref="P285:Y285 P366:Y366 P357:Y357 P348:Y348 P339:Y339 P330:Y330 P321:Y321 P312:Y312 P303:Y303 P294:Y294" xr:uid="{00000000-0002-0000-0000-000012000000}">
      <formula1>$BJ$3:$BJ$7</formula1>
    </dataValidation>
    <dataValidation type="list" allowBlank="1" showInputMessage="1" showErrorMessage="1" sqref="U550:AA550" xr:uid="{00000000-0002-0000-0000-000014000000}">
      <formula1>$BW$3:$BW$51</formula1>
    </dataValidation>
    <dataValidation type="list" allowBlank="1" showInputMessage="1" showErrorMessage="1" sqref="I261:N261" xr:uid="{00000000-0002-0000-0000-000015000000}">
      <formula1>$BE$3:$BE$9</formula1>
    </dataValidation>
    <dataValidation type="list" allowBlank="1" showInputMessage="1" showErrorMessage="1" sqref="AW3:AW5 I29:O29" xr:uid="{00000000-0002-0000-0000-000016000000}">
      <formula1>区分</formula1>
    </dataValidation>
    <dataValidation type="list" allowBlank="1" showInputMessage="1" showErrorMessage="1" sqref="TVH417:TVZ417 JP413:KH413 TL413:UD413 ADH413:ADZ413 AND413:ANV413 AWZ413:AXR413 BGV413:BHN413 BQR413:BRJ413 CAN413:CBF413 CKJ413:CLB413 CUF413:CUX413 DEB413:DET413 DNX413:DOP413 DXT413:DYL413 EHP413:EIH413 ERL413:ESD413 FBH413:FBZ413 FLD413:FLV413 FUZ413:FVR413 GEV413:GFN413 GOR413:GPJ413 GYN413:GZF413 HIJ413:HJB413 HSF413:HSX413 ICB413:ICT413 ILX413:IMP413 IVT413:IWL413 JFP413:JGH413 JPL413:JQD413 JZH413:JZZ413 KJD413:KJV413 KSZ413:KTR413 LCV413:LDN413 LMR413:LNJ413 LWN413:LXF413 MGJ413:MHB413 MQF413:MQX413 NAB413:NAT413 NJX413:NKP413 NTT413:NUL413 ODP413:OEH413 ONL413:OOD413 OXH413:OXZ413 PHD413:PHV413 PQZ413:PRR413 QAV413:QBN413 QKR413:QLJ413 QUN413:QVF413 REJ413:RFB413 ROF413:ROX413 RYB413:RYT413 SHX413:SIP413 SRT413:SSL413 TBP413:TCH413 TLL413:TMD413 TVH413:TVZ413 UFD413:UFV413 UOZ413:UPR413 UYV413:UZN413 VIR413:VJJ413 VSN413:VTF413 WCJ413:WDB413 WMF413:WMX413 WWB413:WWT413 WWB417:WWT417 JP381:KH381 TL381:UD381 ADH381:ADZ381 AND381:ANV381 AWZ381:AXR381 BGV381:BHN381 BQR381:BRJ381 CAN381:CBF381 CKJ381:CLB381 CUF381:CUX381 DEB381:DET381 DNX381:DOP381 DXT381:DYL381 EHP381:EIH381 ERL381:ESD381 FBH381:FBZ381 FLD381:FLV381 FUZ381:FVR381 GEV381:GFN381 GOR381:GPJ381 GYN381:GZF381 HIJ381:HJB381 HSF381:HSX381 ICB381:ICT381 ILX381:IMP381 IVT381:IWL381 JFP381:JGH381 JPL381:JQD381 JZH381:JZZ381 KJD381:KJV381 KSZ381:KTR381 LCV381:LDN381 LMR381:LNJ381 LWN381:LXF381 MGJ381:MHB381 MQF381:MQX381 NAB381:NAT381 NJX381:NKP381 NTT381:NUL381 ODP381:OEH381 ONL381:OOD381 OXH381:OXZ381 PHD381:PHV381 PQZ381:PRR381 QAV381:QBN381 QKR381:QLJ381 QUN381:QVF381 REJ381:RFB381 ROF381:ROX381 RYB381:RYT381 SHX381:SIP381 SRT381:SSL381 TBP381:TCH381 TLL381:TMD381 TVH381:TVZ381 UFD381:UFV381 UOZ381:UPR381 UYV381:UZN381 VIR381:VJJ381 VSN381:VTF381 WCJ381:WDB381 WMF381:WMX381 WWB381:WWT381 WMF417:WMX417 JP385:KH385 TL385:UD385 ADH385:ADZ385 AND385:ANV385 AWZ385:AXR385 BGV385:BHN385 BQR385:BRJ385 CAN385:CBF385 CKJ385:CLB385 CUF385:CUX385 DEB385:DET385 DNX385:DOP385 DXT385:DYL385 EHP385:EIH385 ERL385:ESD385 FBH385:FBZ385 FLD385:FLV385 FUZ385:FVR385 GEV385:GFN385 GOR385:GPJ385 GYN385:GZF385 HIJ385:HJB385 HSF385:HSX385 ICB385:ICT385 ILX385:IMP385 IVT385:IWL385 JFP385:JGH385 JPL385:JQD385 JZH385:JZZ385 KJD385:KJV385 KSZ385:KTR385 LCV385:LDN385 LMR385:LNJ385 LWN385:LXF385 MGJ385:MHB385 MQF385:MQX385 NAB385:NAT385 NJX385:NKP385 NTT385:NUL385 ODP385:OEH385 ONL385:OOD385 OXH385:OXZ385 PHD385:PHV385 PQZ385:PRR385 QAV385:QBN385 QKR385:QLJ385 QUN385:QVF385 REJ385:RFB385 ROF385:ROX385 RYB385:RYT385 SHX385:SIP385 SRT385:SSL385 TBP385:TCH385 TLL385:TMD385 TVH385:TVZ385 UFD385:UFV385 UOZ385:UPR385 UYV385:UZN385 VIR385:VJJ385 VSN385:VTF385 WCJ385:WDB385 WMF385:WMX385 WWB385:WWT385 WCJ417:WDB417 JP389:KH389 TL389:UD389 ADH389:ADZ389 AND389:ANV389 AWZ389:AXR389 BGV389:BHN389 BQR389:BRJ389 CAN389:CBF389 CKJ389:CLB389 CUF389:CUX389 DEB389:DET389 DNX389:DOP389 DXT389:DYL389 EHP389:EIH389 ERL389:ESD389 FBH389:FBZ389 FLD389:FLV389 FUZ389:FVR389 GEV389:GFN389 GOR389:GPJ389 GYN389:GZF389 HIJ389:HJB389 HSF389:HSX389 ICB389:ICT389 ILX389:IMP389 IVT389:IWL389 JFP389:JGH389 JPL389:JQD389 JZH389:JZZ389 KJD389:KJV389 KSZ389:KTR389 LCV389:LDN389 LMR389:LNJ389 LWN389:LXF389 MGJ389:MHB389 MQF389:MQX389 NAB389:NAT389 NJX389:NKP389 NTT389:NUL389 ODP389:OEH389 ONL389:OOD389 OXH389:OXZ389 PHD389:PHV389 PQZ389:PRR389 QAV389:QBN389 QKR389:QLJ389 QUN389:QVF389 REJ389:RFB389 ROF389:ROX389 RYB389:RYT389 SHX389:SIP389 SRT389:SSL389 TBP389:TCH389 TLL389:TMD389 TVH389:TVZ389 UFD389:UFV389 UOZ389:UPR389 UYV389:UZN389 VIR389:VJJ389 VSN389:VTF389 WCJ389:WDB389 WMF389:WMX389 WWB389:WWT389 VSN417:VTF417 JP393:KH393 TL393:UD393 ADH393:ADZ393 AND393:ANV393 AWZ393:AXR393 BGV393:BHN393 BQR393:BRJ393 CAN393:CBF393 CKJ393:CLB393 CUF393:CUX393 DEB393:DET393 DNX393:DOP393 DXT393:DYL393 EHP393:EIH393 ERL393:ESD393 FBH393:FBZ393 FLD393:FLV393 FUZ393:FVR393 GEV393:GFN393 GOR393:GPJ393 GYN393:GZF393 HIJ393:HJB393 HSF393:HSX393 ICB393:ICT393 ILX393:IMP393 IVT393:IWL393 JFP393:JGH393 JPL393:JQD393 JZH393:JZZ393 KJD393:KJV393 KSZ393:KTR393 LCV393:LDN393 LMR393:LNJ393 LWN393:LXF393 MGJ393:MHB393 MQF393:MQX393 NAB393:NAT393 NJX393:NKP393 NTT393:NUL393 ODP393:OEH393 ONL393:OOD393 OXH393:OXZ393 PHD393:PHV393 PQZ393:PRR393 QAV393:QBN393 QKR393:QLJ393 QUN393:QVF393 REJ393:RFB393 ROF393:ROX393 RYB393:RYT393 SHX393:SIP393 SRT393:SSL393 TBP393:TCH393 TLL393:TMD393 TVH393:TVZ393 UFD393:UFV393 UOZ393:UPR393 UYV393:UZN393 VIR393:VJJ393 VSN393:VTF393 WCJ393:WDB393 WMF393:WMX393 WWB393:WWT393 VIR417:VJJ417 JP397:KH397 TL397:UD397 ADH397:ADZ397 AND397:ANV397 AWZ397:AXR397 BGV397:BHN397 BQR397:BRJ397 CAN397:CBF397 CKJ397:CLB397 CUF397:CUX397 DEB397:DET397 DNX397:DOP397 DXT397:DYL397 EHP397:EIH397 ERL397:ESD397 FBH397:FBZ397 FLD397:FLV397 FUZ397:FVR397 GEV397:GFN397 GOR397:GPJ397 GYN397:GZF397 HIJ397:HJB397 HSF397:HSX397 ICB397:ICT397 ILX397:IMP397 IVT397:IWL397 JFP397:JGH397 JPL397:JQD397 JZH397:JZZ397 KJD397:KJV397 KSZ397:KTR397 LCV397:LDN397 LMR397:LNJ397 LWN397:LXF397 MGJ397:MHB397 MQF397:MQX397 NAB397:NAT397 NJX397:NKP397 NTT397:NUL397 ODP397:OEH397 ONL397:OOD397 OXH397:OXZ397 PHD397:PHV397 PQZ397:PRR397 QAV397:QBN397 QKR397:QLJ397 QUN397:QVF397 REJ397:RFB397 ROF397:ROX397 RYB397:RYT397 SHX397:SIP397 SRT397:SSL397 TBP397:TCH397 TLL397:TMD397 TVH397:TVZ397 UFD397:UFV397 UOZ397:UPR397 UYV397:UZN397 VIR397:VJJ397 VSN397:VTF397 WCJ397:WDB397 WMF397:WMX397 WWB397:WWT397 UYV417:UZN417 JP401:KH401 TL401:UD401 ADH401:ADZ401 AND401:ANV401 AWZ401:AXR401 BGV401:BHN401 BQR401:BRJ401 CAN401:CBF401 CKJ401:CLB401 CUF401:CUX401 DEB401:DET401 DNX401:DOP401 DXT401:DYL401 EHP401:EIH401 ERL401:ESD401 FBH401:FBZ401 FLD401:FLV401 FUZ401:FVR401 GEV401:GFN401 GOR401:GPJ401 GYN401:GZF401 HIJ401:HJB401 HSF401:HSX401 ICB401:ICT401 ILX401:IMP401 IVT401:IWL401 JFP401:JGH401 JPL401:JQD401 JZH401:JZZ401 KJD401:KJV401 KSZ401:KTR401 LCV401:LDN401 LMR401:LNJ401 LWN401:LXF401 MGJ401:MHB401 MQF401:MQX401 NAB401:NAT401 NJX401:NKP401 NTT401:NUL401 ODP401:OEH401 ONL401:OOD401 OXH401:OXZ401 PHD401:PHV401 PQZ401:PRR401 QAV401:QBN401 QKR401:QLJ401 QUN401:QVF401 REJ401:RFB401 ROF401:ROX401 RYB401:RYT401 SHX401:SIP401 SRT401:SSL401 TBP401:TCH401 TLL401:TMD401 TVH401:TVZ401 UFD401:UFV401 UOZ401:UPR401 UYV401:UZN401 VIR401:VJJ401 VSN401:VTF401 WCJ401:WDB401 WMF401:WMX401 WWB401:WWT401 UOZ417:UPR417 JP405:KH405 TL405:UD405 ADH405:ADZ405 AND405:ANV405 AWZ405:AXR405 BGV405:BHN405 BQR405:BRJ405 CAN405:CBF405 CKJ405:CLB405 CUF405:CUX405 DEB405:DET405 DNX405:DOP405 DXT405:DYL405 EHP405:EIH405 ERL405:ESD405 FBH405:FBZ405 FLD405:FLV405 FUZ405:FVR405 GEV405:GFN405 GOR405:GPJ405 GYN405:GZF405 HIJ405:HJB405 HSF405:HSX405 ICB405:ICT405 ILX405:IMP405 IVT405:IWL405 JFP405:JGH405 JPL405:JQD405 JZH405:JZZ405 KJD405:KJV405 KSZ405:KTR405 LCV405:LDN405 LMR405:LNJ405 LWN405:LXF405 MGJ405:MHB405 MQF405:MQX405 NAB405:NAT405 NJX405:NKP405 NTT405:NUL405 ODP405:OEH405 ONL405:OOD405 OXH405:OXZ405 PHD405:PHV405 PQZ405:PRR405 QAV405:QBN405 QKR405:QLJ405 QUN405:QVF405 REJ405:RFB405 ROF405:ROX405 RYB405:RYT405 SHX405:SIP405 SRT405:SSL405 TBP405:TCH405 TLL405:TMD405 TVH405:TVZ405 UFD405:UFV405 UOZ405:UPR405 UYV405:UZN405 VIR405:VJJ405 VSN405:VTF405 WCJ405:WDB405 WMF405:WMX405 WWB405:WWT405 UFD417:UFV417 JP409:KH409 TL409:UD409 ADH409:ADZ409 AND409:ANV409 AWZ409:AXR409 BGV409:BHN409 BQR409:BRJ409 CAN409:CBF409 CKJ409:CLB409 CUF409:CUX409 DEB409:DET409 DNX409:DOP409 DXT409:DYL409 EHP409:EIH409 ERL409:ESD409 FBH409:FBZ409 FLD409:FLV409 FUZ409:FVR409 GEV409:GFN409 GOR409:GPJ409 GYN409:GZF409 HIJ409:HJB409 HSF409:HSX409 ICB409:ICT409 ILX409:IMP409 IVT409:IWL409 JFP409:JGH409 JPL409:JQD409 JZH409:JZZ409 KJD409:KJV409 KSZ409:KTR409 LCV409:LDN409 LMR409:LNJ409 LWN409:LXF409 MGJ409:MHB409 MQF409:MQX409 NAB409:NAT409 NJX409:NKP409 NTT409:NUL409 ODP409:OEH409 ONL409:OOD409 OXH409:OXZ409 PHD409:PHV409 PQZ409:PRR409 QAV409:QBN409 QKR409:QLJ409 QUN409:QVF409 REJ409:RFB409 ROF409:ROX409 RYB409:RYT409 SHX409:SIP409 SRT409:SSL409 TBP409:TCH409 TLL409:TMD409 TVH409:TVZ409 UFD409:UFV409 UOZ409:UPR409 UYV409:UZN409 VIR409:VJJ409 VSN409:VTF409 WCJ409:WDB409 WMF409:WMX409 WWB409:WWT409 TLL417:TMD417 JP417:KH417 TL417:UD417 ADH417:ADZ417 AND417:ANV417 AWZ417:AXR417 BGV417:BHN417 BQR417:BRJ417 CAN417:CBF417 CKJ417:CLB417 CUF417:CUX417 DEB417:DET417 DNX417:DOP417 DXT417:DYL417 EHP417:EIH417 ERL417:ESD417 FBH417:FBZ417 FLD417:FLV417 FUZ417:FVR417 GEV417:GFN417 GOR417:GPJ417 GYN417:GZF417 HIJ417:HJB417 HSF417:HSX417 ICB417:ICT417 ILX417:IMP417 IVT417:IWL417 JFP417:JGH417 JPL417:JQD417 JZH417:JZZ417 KJD417:KJV417 KSZ417:KTR417 LCV417:LDN417 LMR417:LNJ417 LWN417:LXF417 MGJ417:MHB417 MQF417:MQX417 NAB417:NAT417 NJX417:NKP417 NTT417:NUL417 ODP417:OEH417 ONL417:OOD417 OXH417:OXZ417 PHD417:PHV417 PQZ417:PRR417 QAV417:QBN417 QKR417:QLJ417 QUN417:QVF417 REJ417:RFB417 ROF417:ROX417 RYB417:RYT417 SHX417:SIP417 SRT417:SSL417 TBP417:TCH417" xr:uid="{00000000-0002-0000-0000-000017000000}">
      <formula1>$BH$3:$BH$7</formula1>
    </dataValidation>
    <dataValidation type="list" allowBlank="1" showInputMessage="1" showErrorMessage="1" sqref="P419:Y423 JL419:JU423 TH419:TQ423 ADD419:ADM423 AMZ419:ANI423 AWV419:AXE423 BGR419:BHA423 BQN419:BQW423 CAJ419:CAS423 CKF419:CKO423 CUB419:CUK423 DDX419:DEG423 DNT419:DOC423 DXP419:DXY423 EHL419:EHU423 ERH419:ERQ423 FBD419:FBM423 FKZ419:FLI423 FUV419:FVE423 GER419:GFA423 GON419:GOW423 GYJ419:GYS423 HIF419:HIO423 HSB419:HSK423 IBX419:ICG423 ILT419:IMC423 IVP419:IVY423 JFL419:JFU423 JPH419:JPQ423 JZD419:JZM423 KIZ419:KJI423 KSV419:KTE423 LCR419:LDA423 LMN419:LMW423 LWJ419:LWS423 MGF419:MGO423 MQB419:MQK423 MZX419:NAG423 NJT419:NKC423 NTP419:NTY423 ODL419:ODU423 ONH419:ONQ423 OXD419:OXM423 PGZ419:PHI423 PQV419:PRE423 QAR419:QBA423 QKN419:QKW423 QUJ419:QUS423 REF419:REO423 ROB419:ROK423 RXX419:RYG423 SHT419:SIC423 SRP419:SRY423 TBL419:TBU423 TLH419:TLQ423 TVD419:TVM423 UEZ419:UFI423 UOV419:UPE423 UYR419:UZA423 VIN419:VIW423 VSJ419:VSS423 WCF419:WCO423 WMB419:WMK423 WVX419:WWG423" xr:uid="{00000000-0002-0000-0000-000018000000}">
      <formula1>$BJ$3:$BJ$5</formula1>
    </dataValidation>
    <dataValidation type="list" allowBlank="1" showInputMessage="1" showErrorMessage="1" sqref="WVQ376:WVW376 JE376:JK376 TA376:TG376 ACW376:ADC376 AMS376:AMY376 AWO376:AWU376 BGK376:BGQ376 BQG376:BQM376 CAC376:CAI376 CJY376:CKE376 CTU376:CUA376 DDQ376:DDW376 DNM376:DNS376 DXI376:DXO376 EHE376:EHK376 ERA376:ERG376 FAW376:FBC376 FKS376:FKY376 FUO376:FUU376 GEK376:GEQ376 GOG376:GOM376 GYC376:GYI376 HHY376:HIE376 HRU376:HSA376 IBQ376:IBW376 ILM376:ILS376 IVI376:IVO376 JFE376:JFK376 JPA376:JPG376 JYW376:JZC376 KIS376:KIY376 KSO376:KSU376 LCK376:LCQ376 LMG376:LMM376 LWC376:LWI376 MFY376:MGE376 MPU376:MQA376 MZQ376:MZW376 NJM376:NJS376 NTI376:NTO376 ODE376:ODK376 ONA376:ONG376 OWW376:OXC376 PGS376:PGY376 PQO376:PQU376 QAK376:QAQ376 QKG376:QKM376 QUC376:QUI376 RDY376:REE376 RNU376:ROA376 RXQ376:RXW376 SHM376:SHS376 SRI376:SRO376 TBE376:TBK376 TLA376:TLG376 TUW376:TVC376 UES376:UEY376 UOO376:UOU376 UYK376:UYQ376 VIG376:VIM376 VSC376:VSI376 WBY376:WCE376 WLU376:WMA376" xr:uid="{00000000-0002-0000-0000-000019000000}">
      <formula1>$BG$3:$BG$13</formula1>
    </dataValidation>
    <dataValidation type="list" allowBlank="1" showInputMessage="1" showErrorMessage="1" sqref="BI9:BI13 T381:AL381 T385:AL385 T389:AL389 T393:AL393 T397:AL397 T401:AL401 T405:AL405 T409:AL409 T413:AL413 T417:AL417" xr:uid="{00000000-0002-0000-0000-00001C000000}">
      <formula1>$BI$9:$BI$13</formula1>
    </dataValidation>
    <dataValidation imeMode="disabled" allowBlank="1" showInputMessage="1" showErrorMessage="1" sqref="AM441:AN450 AG441:AH450 AJ441:AK450 N578:Q578 N581:Q581 N576:Q576 J521:K526 J482:K487" xr:uid="{00000000-0002-0000-0000-00001D000000}"/>
    <dataValidation type="list" allowBlank="1" showInputMessage="1" showErrorMessage="1" sqref="I4:N4" xr:uid="{00000000-0002-0000-0000-00001E000000}">
      <formula1>$AT$3:$AT$7</formula1>
    </dataValidation>
    <dataValidation type="list" allowBlank="1" showInputMessage="1" showErrorMessage="1" sqref="L495 L456:Q456" xr:uid="{00000000-0002-0000-0000-000013000000}">
      <formula1>$BN$3:$BN$14</formula1>
    </dataValidation>
    <dataValidation type="list" imeMode="disabled" allowBlank="1" showInputMessage="1" showErrorMessage="1" sqref="N577:R577 N579:R579" xr:uid="{CB5E762E-12A6-F543-B732-C8453AF12C6D}">
      <formula1>$BZ$3:$BZ$5</formula1>
    </dataValidation>
    <dataValidation type="list" allowBlank="1" showInputMessage="1" showErrorMessage="1" sqref="I31:O31" xr:uid="{00000000-0002-0000-0000-00001A000000}">
      <formula1>$AW$8:$AW$11</formula1>
    </dataValidation>
    <dataValidation type="list" allowBlank="1" showInputMessage="1" showErrorMessage="1" sqref="I33:O33" xr:uid="{00000000-0002-0000-0000-000003000000}">
      <formula1>$AZ$3:$AZ$6</formula1>
    </dataValidation>
    <dataValidation type="list" allowBlank="1" showInputMessage="1" showErrorMessage="1" prompt="マーチングバンド部門_x000a_幼保の部・小学生の部・中学生の部・高等学校の部一般の部_x000a__x000a_カラーガード部門/マーチングパーカッション部門_x000a_ジュニアの部・高等学校の部・一般の部" sqref="I32:O32" xr:uid="{00000000-0002-0000-0000-00001B000000}">
      <formula1>$AY$3:$AY$10</formula1>
    </dataValidation>
    <dataValidation type="list" allowBlank="1" showInputMessage="1" showErrorMessage="1" sqref="T37:Z37" xr:uid="{9AA195BC-FFDF-8849-B166-D157BAA9148B}">
      <formula1>$BA$9:$BA$11</formula1>
    </dataValidation>
    <dataValidation type="list" allowBlank="1" showInputMessage="1" showErrorMessage="1" sqref="I6:AH6" xr:uid="{00000000-0002-0000-0000-00001F000000}">
      <formula1>$AU$3:$AU$70</formula1>
    </dataValidation>
  </dataValidations>
  <pageMargins left="0.51181102362204722" right="0.51181102362204722" top="0.74803149606299213" bottom="0.74803149606299213" header="0.31496062992125984" footer="0.31496062992125984"/>
  <pageSetup paperSize="9" scale="60" orientation="portrait" r:id="rId1"/>
  <headerFooter alignWithMargins="0">
    <oddHeader>&amp;L&amp;D
&amp;T</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K22"/>
  <sheetViews>
    <sheetView view="pageBreakPreview" zoomScaleNormal="100" zoomScaleSheetLayoutView="100" workbookViewId="0"/>
  </sheetViews>
  <sheetFormatPr baseColWidth="10" defaultColWidth="0" defaultRowHeight="40.25" customHeight="1" zeroHeight="1"/>
  <cols>
    <col min="1" max="1" width="3.33203125" customWidth="1"/>
    <col min="2" max="5" width="3.5" customWidth="1"/>
    <col min="6" max="27" width="3.33203125" customWidth="1"/>
    <col min="28" max="28" width="5.33203125" hidden="1" customWidth="1"/>
    <col min="29" max="29" width="15.33203125" hidden="1" customWidth="1"/>
    <col min="30" max="30" width="3.33203125" hidden="1" customWidth="1"/>
    <col min="31" max="31" width="5.33203125" hidden="1" customWidth="1"/>
    <col min="32" max="32" width="7" hidden="1" customWidth="1"/>
    <col min="33" max="35" width="3.33203125" hidden="1" customWidth="1"/>
    <col min="36" max="36" width="5.33203125" hidden="1" customWidth="1"/>
    <col min="37" max="16384" width="8.5" hidden="1"/>
  </cols>
  <sheetData>
    <row r="1" spans="1:32" s="96" customFormat="1" ht="18" customHeight="1">
      <c r="U1" s="238" t="s">
        <v>1066</v>
      </c>
      <c r="V1" s="97"/>
      <c r="W1" s="186"/>
      <c r="X1" s="186"/>
      <c r="Y1" s="186"/>
      <c r="Z1" s="186"/>
    </row>
    <row r="2" spans="1:32" s="96" customFormat="1" ht="18" customHeight="1">
      <c r="U2" s="187"/>
      <c r="W2" s="187"/>
      <c r="X2" s="187"/>
      <c r="Y2" s="187"/>
      <c r="Z2" s="187"/>
    </row>
    <row r="3" spans="1:32" ht="14" customHeight="1">
      <c r="A3" s="872" t="s">
        <v>946</v>
      </c>
      <c r="B3" s="939"/>
      <c r="C3" s="939"/>
      <c r="D3" s="939"/>
      <c r="E3" s="939"/>
      <c r="F3" s="939"/>
      <c r="G3" s="939"/>
      <c r="H3" s="939"/>
      <c r="I3" s="939"/>
      <c r="J3" s="939"/>
      <c r="K3" s="939"/>
      <c r="L3" s="939"/>
      <c r="M3" s="939"/>
      <c r="N3" s="939"/>
      <c r="O3" s="939"/>
      <c r="P3" s="939"/>
      <c r="Q3" s="939"/>
      <c r="R3" s="939"/>
      <c r="S3" s="939"/>
      <c r="T3" s="939"/>
      <c r="U3" s="939"/>
      <c r="V3" s="939"/>
      <c r="W3" s="939"/>
      <c r="X3" s="939"/>
      <c r="Y3" s="939"/>
      <c r="Z3" s="939"/>
    </row>
    <row r="4" spans="1:32" ht="14" customHeight="1">
      <c r="A4" s="939"/>
      <c r="B4" s="939"/>
      <c r="C4" s="939"/>
      <c r="D4" s="939"/>
      <c r="E4" s="939"/>
      <c r="F4" s="939"/>
      <c r="G4" s="939"/>
      <c r="H4" s="939"/>
      <c r="I4" s="939"/>
      <c r="J4" s="939"/>
      <c r="K4" s="939"/>
      <c r="L4" s="939"/>
      <c r="M4" s="939"/>
      <c r="N4" s="939"/>
      <c r="O4" s="939"/>
      <c r="P4" s="939"/>
      <c r="Q4" s="939"/>
      <c r="R4" s="939"/>
      <c r="S4" s="939"/>
      <c r="T4" s="939"/>
      <c r="U4" s="939"/>
      <c r="V4" s="939"/>
      <c r="W4" s="939"/>
      <c r="X4" s="939"/>
      <c r="Y4" s="939"/>
      <c r="Z4" s="939"/>
    </row>
    <row r="5" spans="1:32" ht="14"/>
    <row r="6" spans="1:32" ht="40.25" customHeight="1">
      <c r="B6" s="779" t="s">
        <v>969</v>
      </c>
      <c r="C6" s="779"/>
      <c r="D6" s="779"/>
      <c r="E6" s="779"/>
      <c r="F6" s="940" t="str">
        <f>'@'!A914</f>
        <v>※リストから選択して下さい</v>
      </c>
      <c r="G6" s="941"/>
      <c r="H6" s="941"/>
      <c r="I6" s="941"/>
      <c r="J6" s="941"/>
      <c r="K6" s="941"/>
      <c r="L6" s="941"/>
      <c r="M6" s="942"/>
      <c r="N6" s="943"/>
      <c r="O6" s="944"/>
      <c r="P6" s="944"/>
      <c r="Q6" s="944"/>
      <c r="R6" s="941"/>
      <c r="S6" s="941"/>
      <c r="T6" s="941"/>
      <c r="U6" s="941"/>
      <c r="V6" s="941"/>
      <c r="W6" s="941"/>
      <c r="X6" s="941"/>
      <c r="Y6" s="941"/>
      <c r="Z6" s="942"/>
      <c r="AB6">
        <v>1204</v>
      </c>
      <c r="AC6">
        <f>INDEX('@'!$A:$EB,AB6,'1参加申込書'!$AB$3)</f>
        <v>0</v>
      </c>
      <c r="AE6">
        <v>1205</v>
      </c>
      <c r="AF6">
        <f>INDEX('@'!$A:$EB,AE6,'1参加申込書'!$AB$3)</f>
        <v>0</v>
      </c>
    </row>
    <row r="7" spans="1:32" ht="40.25" customHeight="1">
      <c r="B7" s="945" t="s">
        <v>106</v>
      </c>
      <c r="C7" s="945"/>
      <c r="D7" s="945"/>
      <c r="E7" s="945"/>
      <c r="F7" s="951" t="str">
        <f>'@'!A912</f>
        <v/>
      </c>
      <c r="G7" s="951"/>
      <c r="H7" s="951"/>
      <c r="I7" s="951"/>
      <c r="J7" s="951"/>
      <c r="K7" s="951"/>
      <c r="L7" s="951"/>
      <c r="M7" s="951"/>
      <c r="N7" s="951"/>
      <c r="O7" s="951"/>
      <c r="P7" s="951"/>
      <c r="Q7" s="951"/>
      <c r="R7" s="951"/>
      <c r="S7" s="951"/>
      <c r="T7" s="951"/>
      <c r="U7" s="951"/>
      <c r="V7" s="951"/>
      <c r="W7" s="951"/>
      <c r="X7" s="951"/>
      <c r="Y7" s="951"/>
      <c r="Z7" s="951"/>
      <c r="AB7">
        <v>1202</v>
      </c>
      <c r="AC7">
        <f>INDEX('@'!$A:$EB,AB7,'1参加申込書'!$AB$3)</f>
        <v>0</v>
      </c>
    </row>
    <row r="8" spans="1:32" ht="50.25" customHeight="1">
      <c r="B8" s="946" t="s">
        <v>896</v>
      </c>
      <c r="C8" s="946"/>
      <c r="D8" s="946"/>
      <c r="E8" s="946"/>
      <c r="F8" s="947">
        <f>IF('@'!A2="※リストから選択して下さい",'@'!A3,'@'!A2)</f>
        <v>0</v>
      </c>
      <c r="G8" s="947"/>
      <c r="H8" s="947"/>
      <c r="I8" s="947"/>
      <c r="J8" s="947"/>
      <c r="K8" s="947"/>
      <c r="L8" s="947"/>
      <c r="M8" s="947"/>
      <c r="N8" s="947"/>
      <c r="O8" s="947"/>
      <c r="P8" s="947"/>
      <c r="Q8" s="947"/>
      <c r="R8" s="947"/>
      <c r="S8" s="947"/>
      <c r="T8" s="947"/>
      <c r="U8" s="947"/>
      <c r="V8" s="947"/>
      <c r="W8" s="947"/>
      <c r="X8" s="947"/>
      <c r="Y8" s="947"/>
      <c r="Z8" s="947"/>
      <c r="AB8">
        <v>1203</v>
      </c>
      <c r="AC8">
        <f>INDEX('@'!$A:$EB,AB8,'1参加申込書'!$AB$3)</f>
        <v>0</v>
      </c>
    </row>
    <row r="9" spans="1:32" ht="40.25" customHeight="1">
      <c r="B9" s="945" t="s">
        <v>106</v>
      </c>
      <c r="C9" s="945"/>
      <c r="D9" s="945"/>
      <c r="E9" s="945"/>
      <c r="F9" s="952" t="str">
        <f>'@'!A916</f>
        <v/>
      </c>
      <c r="G9" s="952"/>
      <c r="H9" s="952"/>
      <c r="I9" s="952"/>
      <c r="J9" s="952"/>
      <c r="K9" s="952"/>
      <c r="L9" s="952"/>
      <c r="M9" s="952"/>
      <c r="N9" s="952"/>
      <c r="O9" s="952"/>
      <c r="P9" s="952"/>
      <c r="Q9" s="952"/>
      <c r="R9" s="952"/>
      <c r="S9" s="952"/>
      <c r="T9" s="952"/>
      <c r="U9" s="952"/>
      <c r="V9" s="952"/>
      <c r="W9" s="952"/>
      <c r="X9" s="952"/>
      <c r="Y9" s="952"/>
      <c r="Z9" s="952"/>
      <c r="AB9">
        <v>1206</v>
      </c>
      <c r="AC9">
        <f>INDEX('@'!$A:$EB,AB9,'1参加申込書'!$AB$3)</f>
        <v>0</v>
      </c>
    </row>
    <row r="10" spans="1:32" ht="50.25" customHeight="1">
      <c r="B10" s="946" t="s">
        <v>203</v>
      </c>
      <c r="C10" s="946"/>
      <c r="D10" s="946"/>
      <c r="E10" s="946"/>
      <c r="F10" s="947" t="str">
        <f>'@'!A917</f>
        <v/>
      </c>
      <c r="G10" s="947"/>
      <c r="H10" s="947"/>
      <c r="I10" s="947"/>
      <c r="J10" s="947"/>
      <c r="K10" s="947"/>
      <c r="L10" s="947"/>
      <c r="M10" s="947"/>
      <c r="N10" s="947"/>
      <c r="O10" s="947"/>
      <c r="P10" s="947"/>
      <c r="Q10" s="947"/>
      <c r="R10" s="947"/>
      <c r="S10" s="947"/>
      <c r="T10" s="947"/>
      <c r="U10" s="947"/>
      <c r="V10" s="947"/>
      <c r="W10" s="947"/>
      <c r="X10" s="947"/>
      <c r="Y10" s="947"/>
      <c r="Z10" s="947"/>
      <c r="AB10">
        <v>1207</v>
      </c>
      <c r="AC10">
        <f>INDEX('@'!$A:$EB,AB10,'1参加申込書'!$AB$3)</f>
        <v>0</v>
      </c>
    </row>
    <row r="11" spans="1:32" ht="30" customHeight="1">
      <c r="B11" s="948" t="s">
        <v>890</v>
      </c>
      <c r="C11" s="948"/>
      <c r="D11" s="948"/>
      <c r="E11" s="948"/>
      <c r="F11" s="778" t="s">
        <v>43</v>
      </c>
      <c r="G11" s="778"/>
      <c r="H11" s="778"/>
      <c r="I11" s="778"/>
      <c r="J11" s="778"/>
      <c r="K11" s="778"/>
      <c r="L11" s="778"/>
      <c r="M11" s="778"/>
      <c r="N11" s="778" t="s">
        <v>44</v>
      </c>
      <c r="O11" s="778"/>
      <c r="P11" s="778"/>
      <c r="Q11" s="778"/>
      <c r="R11" s="778"/>
      <c r="S11" s="778"/>
      <c r="T11" s="778"/>
      <c r="U11" s="778"/>
      <c r="V11" s="778"/>
      <c r="W11" s="778"/>
      <c r="X11" s="778"/>
      <c r="Y11" s="778"/>
      <c r="Z11" s="778"/>
    </row>
    <row r="12" spans="1:32" ht="35.25" customHeight="1">
      <c r="B12" s="948"/>
      <c r="C12" s="948"/>
      <c r="D12" s="948"/>
      <c r="E12" s="948"/>
      <c r="F12" s="949" t="str">
        <f>'@'!A918</f>
        <v/>
      </c>
      <c r="G12" s="949"/>
      <c r="H12" s="949"/>
      <c r="I12" s="949"/>
      <c r="J12" s="949"/>
      <c r="K12" s="949"/>
      <c r="L12" s="949"/>
      <c r="M12" s="949"/>
      <c r="N12" s="949" t="str">
        <f>'@'!A923</f>
        <v/>
      </c>
      <c r="O12" s="949"/>
      <c r="P12" s="949"/>
      <c r="Q12" s="949"/>
      <c r="R12" s="949"/>
      <c r="S12" s="949"/>
      <c r="T12" s="949"/>
      <c r="U12" s="949"/>
      <c r="V12" s="949"/>
      <c r="W12" s="949"/>
      <c r="X12" s="949"/>
      <c r="Y12" s="949"/>
      <c r="Z12" s="949"/>
      <c r="AB12">
        <v>1208</v>
      </c>
      <c r="AC12">
        <f>INDEX('@'!$A:$EB,AB12,'1参加申込書'!$AB$3)</f>
        <v>0</v>
      </c>
      <c r="AE12">
        <v>1209</v>
      </c>
      <c r="AF12">
        <f>INDEX('@'!$A:$EB,AE12,'1参加申込書'!$AB$3)</f>
        <v>0</v>
      </c>
    </row>
    <row r="13" spans="1:32" ht="35.25" customHeight="1">
      <c r="B13" s="948"/>
      <c r="C13" s="948"/>
      <c r="D13" s="948"/>
      <c r="E13" s="948"/>
      <c r="F13" s="950" t="str">
        <f>'@'!A919</f>
        <v/>
      </c>
      <c r="G13" s="950"/>
      <c r="H13" s="950"/>
      <c r="I13" s="950"/>
      <c r="J13" s="950"/>
      <c r="K13" s="950"/>
      <c r="L13" s="950"/>
      <c r="M13" s="950"/>
      <c r="N13" s="950" t="str">
        <f>'@'!A924</f>
        <v/>
      </c>
      <c r="O13" s="950"/>
      <c r="P13" s="950"/>
      <c r="Q13" s="950"/>
      <c r="R13" s="950"/>
      <c r="S13" s="950"/>
      <c r="T13" s="950"/>
      <c r="U13" s="950"/>
      <c r="V13" s="950"/>
      <c r="W13" s="950"/>
      <c r="X13" s="950"/>
      <c r="Y13" s="950"/>
      <c r="Z13" s="950"/>
      <c r="AB13">
        <v>1210</v>
      </c>
      <c r="AC13">
        <f>INDEX('@'!$A:$EB,AB13,'1参加申込書'!$AB$3)</f>
        <v>0</v>
      </c>
      <c r="AE13">
        <v>1211</v>
      </c>
      <c r="AF13">
        <f>INDEX('@'!$A:$EB,AE13,'1参加申込書'!$AB$3)</f>
        <v>0</v>
      </c>
    </row>
    <row r="14" spans="1:32" ht="35.25" customHeight="1">
      <c r="B14" s="948"/>
      <c r="C14" s="948"/>
      <c r="D14" s="948"/>
      <c r="E14" s="948"/>
      <c r="F14" s="950" t="str">
        <f>'@'!A920</f>
        <v/>
      </c>
      <c r="G14" s="950"/>
      <c r="H14" s="950"/>
      <c r="I14" s="950"/>
      <c r="J14" s="950"/>
      <c r="K14" s="950"/>
      <c r="L14" s="950"/>
      <c r="M14" s="950"/>
      <c r="N14" s="950" t="str">
        <f>'@'!A925</f>
        <v/>
      </c>
      <c r="O14" s="950"/>
      <c r="P14" s="950"/>
      <c r="Q14" s="950"/>
      <c r="R14" s="950"/>
      <c r="S14" s="950"/>
      <c r="T14" s="950"/>
      <c r="U14" s="950"/>
      <c r="V14" s="950"/>
      <c r="W14" s="950"/>
      <c r="X14" s="950"/>
      <c r="Y14" s="950"/>
      <c r="Z14" s="950"/>
      <c r="AB14">
        <v>1212</v>
      </c>
      <c r="AC14">
        <f>INDEX('@'!$A:$EB,AB14,'1参加申込書'!$AB$3)</f>
        <v>0</v>
      </c>
      <c r="AE14">
        <v>1213</v>
      </c>
      <c r="AF14">
        <f>INDEX('@'!$A:$EB,AE14,'1参加申込書'!$AB$3)</f>
        <v>0</v>
      </c>
    </row>
    <row r="15" spans="1:32" ht="35.25" customHeight="1">
      <c r="B15" s="948"/>
      <c r="C15" s="948"/>
      <c r="D15" s="948"/>
      <c r="E15" s="948"/>
      <c r="F15" s="950" t="str">
        <f>'@'!A921</f>
        <v/>
      </c>
      <c r="G15" s="950"/>
      <c r="H15" s="950"/>
      <c r="I15" s="950"/>
      <c r="J15" s="950"/>
      <c r="K15" s="950"/>
      <c r="L15" s="950"/>
      <c r="M15" s="950"/>
      <c r="N15" s="950" t="str">
        <f>'@'!A926</f>
        <v/>
      </c>
      <c r="O15" s="950"/>
      <c r="P15" s="950"/>
      <c r="Q15" s="950"/>
      <c r="R15" s="950"/>
      <c r="S15" s="950"/>
      <c r="T15" s="950"/>
      <c r="U15" s="950"/>
      <c r="V15" s="950"/>
      <c r="W15" s="950"/>
      <c r="X15" s="950"/>
      <c r="Y15" s="950"/>
      <c r="Z15" s="950"/>
      <c r="AB15">
        <v>1214</v>
      </c>
      <c r="AC15">
        <f>INDEX('@'!$A:$EB,AB15,'1参加申込書'!$AB$3)</f>
        <v>0</v>
      </c>
      <c r="AE15">
        <v>1215</v>
      </c>
      <c r="AF15">
        <f>INDEX('@'!$A:$EB,AE15,'1参加申込書'!$AB$3)</f>
        <v>0</v>
      </c>
    </row>
    <row r="16" spans="1:32" ht="35.25" customHeight="1">
      <c r="B16" s="948"/>
      <c r="C16" s="948"/>
      <c r="D16" s="948"/>
      <c r="E16" s="948"/>
      <c r="F16" s="953" t="str">
        <f>'@'!A922</f>
        <v/>
      </c>
      <c r="G16" s="953"/>
      <c r="H16" s="953"/>
      <c r="I16" s="953"/>
      <c r="J16" s="953"/>
      <c r="K16" s="953"/>
      <c r="L16" s="953"/>
      <c r="M16" s="953"/>
      <c r="N16" s="953" t="str">
        <f>'@'!A927</f>
        <v/>
      </c>
      <c r="O16" s="953"/>
      <c r="P16" s="953"/>
      <c r="Q16" s="953"/>
      <c r="R16" s="953"/>
      <c r="S16" s="953"/>
      <c r="T16" s="953"/>
      <c r="U16" s="953"/>
      <c r="V16" s="953"/>
      <c r="W16" s="953"/>
      <c r="X16" s="953"/>
      <c r="Y16" s="953"/>
      <c r="Z16" s="953"/>
      <c r="AB16">
        <v>1216</v>
      </c>
      <c r="AC16">
        <f>INDEX('@'!$A:$EB,AB16,'1参加申込書'!$AB$3)</f>
        <v>0</v>
      </c>
      <c r="AE16">
        <v>1217</v>
      </c>
      <c r="AF16">
        <f>INDEX('@'!$A:$EB,AE16,'1参加申込書'!$AB$3)</f>
        <v>0</v>
      </c>
    </row>
    <row r="17" spans="2:37" ht="195" customHeight="1">
      <c r="B17" s="779" t="s">
        <v>942</v>
      </c>
      <c r="C17" s="778"/>
      <c r="D17" s="778"/>
      <c r="E17" s="778"/>
      <c r="F17" s="965" t="str">
        <f>'@'!A928</f>
        <v/>
      </c>
      <c r="G17" s="965"/>
      <c r="H17" s="965"/>
      <c r="I17" s="965"/>
      <c r="J17" s="965"/>
      <c r="K17" s="965"/>
      <c r="L17" s="965"/>
      <c r="M17" s="965"/>
      <c r="N17" s="965"/>
      <c r="O17" s="965"/>
      <c r="P17" s="965"/>
      <c r="Q17" s="965"/>
      <c r="R17" s="965"/>
      <c r="S17" s="965"/>
      <c r="T17" s="965"/>
      <c r="U17" s="965"/>
      <c r="V17" s="965"/>
      <c r="W17" s="965"/>
      <c r="X17" s="965"/>
      <c r="Y17" s="965"/>
      <c r="Z17" s="965"/>
      <c r="AB17">
        <v>1218</v>
      </c>
      <c r="AC17">
        <f>INDEX('@'!$A:$EB,AB17,'1参加申込書'!$AB$3)</f>
        <v>0</v>
      </c>
    </row>
    <row r="18" spans="2:37" ht="25.25" hidden="1" customHeight="1">
      <c r="B18" s="962" t="s">
        <v>891</v>
      </c>
      <c r="C18" s="963"/>
      <c r="D18" s="963"/>
      <c r="E18" s="964"/>
      <c r="F18" s="940">
        <f t="shared" ref="F18" si="0">AC18</f>
        <v>0</v>
      </c>
      <c r="G18" s="941"/>
      <c r="H18" s="941"/>
      <c r="I18" s="941"/>
      <c r="J18" s="941"/>
      <c r="K18" s="941"/>
      <c r="L18" s="941"/>
      <c r="M18" s="941"/>
      <c r="N18" s="941"/>
      <c r="O18" s="941"/>
      <c r="P18" s="941"/>
      <c r="Q18" s="941"/>
      <c r="R18" s="941"/>
      <c r="S18" s="941"/>
      <c r="T18" s="941"/>
      <c r="U18" s="941"/>
      <c r="V18" s="941"/>
      <c r="W18" s="941"/>
      <c r="X18" s="941"/>
      <c r="Y18" s="941"/>
      <c r="Z18" s="942"/>
      <c r="AB18">
        <v>1219</v>
      </c>
      <c r="AC18">
        <f>INDEX('@'!$A:$EB,AB18,'1参加申込書'!$AB$3)</f>
        <v>0</v>
      </c>
    </row>
    <row r="19" spans="2:37" ht="25.25" customHeight="1">
      <c r="B19" s="954" t="s">
        <v>235</v>
      </c>
      <c r="C19" s="954"/>
      <c r="D19" s="954"/>
      <c r="E19" s="954"/>
      <c r="F19" s="955" t="s">
        <v>106</v>
      </c>
      <c r="G19" s="807"/>
      <c r="H19" s="807"/>
      <c r="I19" s="958">
        <f>'@'!A9</f>
        <v>0</v>
      </c>
      <c r="J19" s="958"/>
      <c r="K19" s="958"/>
      <c r="L19" s="958"/>
      <c r="M19" s="958"/>
      <c r="N19" s="958"/>
      <c r="O19" s="958"/>
      <c r="P19" s="958"/>
      <c r="Q19" s="955" t="s">
        <v>236</v>
      </c>
      <c r="R19" s="807"/>
      <c r="S19" s="807"/>
      <c r="T19" s="807"/>
      <c r="U19" s="807"/>
      <c r="V19" s="807"/>
      <c r="W19" s="807"/>
      <c r="X19" s="807"/>
      <c r="Y19" s="807"/>
      <c r="Z19" s="807"/>
      <c r="AB19">
        <v>1197</v>
      </c>
      <c r="AC19">
        <f>INDEX('@'!$A:$EB,AB19,'1参加申込書'!$AB$3)</f>
        <v>0</v>
      </c>
    </row>
    <row r="20" spans="2:37" ht="35.25" customHeight="1">
      <c r="B20" s="954"/>
      <c r="C20" s="954"/>
      <c r="D20" s="954"/>
      <c r="E20" s="954"/>
      <c r="F20" s="807" t="s">
        <v>44</v>
      </c>
      <c r="G20" s="807"/>
      <c r="H20" s="807"/>
      <c r="I20" s="956">
        <f>'@'!A8</f>
        <v>0</v>
      </c>
      <c r="J20" s="956"/>
      <c r="K20" s="956"/>
      <c r="L20" s="956"/>
      <c r="M20" s="956"/>
      <c r="N20" s="956"/>
      <c r="O20" s="956"/>
      <c r="P20" s="956"/>
      <c r="Q20" s="959">
        <f>'@'!A13</f>
        <v>0</v>
      </c>
      <c r="R20" s="960"/>
      <c r="S20" s="960"/>
      <c r="T20" s="960"/>
      <c r="U20" s="960"/>
      <c r="V20" s="960"/>
      <c r="W20" s="960"/>
      <c r="X20" s="960"/>
      <c r="Y20" s="960"/>
      <c r="Z20" s="961"/>
      <c r="AB20">
        <v>1196</v>
      </c>
      <c r="AC20">
        <f>INDEX('@'!$A:$EB,AB20,'1参加申込書'!$AB$3)</f>
        <v>0</v>
      </c>
      <c r="AE20">
        <v>1201</v>
      </c>
      <c r="AF20">
        <f>INDEX('@'!$A:$EB,AE20,'1参加申込書'!$AB$3)</f>
        <v>0</v>
      </c>
    </row>
    <row r="21" spans="2:37" ht="25.25" customHeight="1">
      <c r="B21" s="954"/>
      <c r="C21" s="954"/>
      <c r="D21" s="954"/>
      <c r="E21" s="954"/>
      <c r="F21" s="955" t="s">
        <v>237</v>
      </c>
      <c r="G21" s="955"/>
      <c r="H21" s="955"/>
      <c r="I21" s="955"/>
      <c r="J21" s="955"/>
      <c r="K21" s="955"/>
      <c r="L21" s="955"/>
      <c r="M21" s="779" t="s">
        <v>238</v>
      </c>
      <c r="N21" s="779"/>
      <c r="O21" s="779"/>
      <c r="P21" s="779"/>
      <c r="Q21" s="779"/>
      <c r="R21" s="779"/>
      <c r="S21" s="779"/>
      <c r="T21" s="779" t="s">
        <v>108</v>
      </c>
      <c r="U21" s="779"/>
      <c r="V21" s="779"/>
      <c r="W21" s="779"/>
      <c r="X21" s="779"/>
      <c r="Y21" s="779"/>
      <c r="Z21" s="779"/>
      <c r="AB21">
        <v>1026</v>
      </c>
      <c r="AC21">
        <f>INDEX('@'!$A:$EB,AB21,'1参加申込書'!$AB$3)</f>
        <v>0</v>
      </c>
    </row>
    <row r="22" spans="2:37" ht="35.25" customHeight="1">
      <c r="B22" s="954"/>
      <c r="C22" s="954"/>
      <c r="D22" s="954"/>
      <c r="E22" s="954"/>
      <c r="F22" s="957">
        <f>'@'!A10</f>
        <v>0</v>
      </c>
      <c r="G22" s="957"/>
      <c r="H22" s="957"/>
      <c r="I22" s="957"/>
      <c r="J22" s="957"/>
      <c r="K22" s="957"/>
      <c r="L22" s="957"/>
      <c r="M22" s="957">
        <f>'@'!A11</f>
        <v>0</v>
      </c>
      <c r="N22" s="957"/>
      <c r="O22" s="957"/>
      <c r="P22" s="957"/>
      <c r="Q22" s="957"/>
      <c r="R22" s="957"/>
      <c r="S22" s="957"/>
      <c r="T22" s="957">
        <f>'@'!A12</f>
        <v>0</v>
      </c>
      <c r="U22" s="957"/>
      <c r="V22" s="957"/>
      <c r="W22" s="957"/>
      <c r="X22" s="957"/>
      <c r="Y22" s="957"/>
      <c r="Z22" s="957"/>
      <c r="AB22">
        <v>1198</v>
      </c>
      <c r="AC22">
        <f>INDEX('@'!$A:$EB,AB22,'1参加申込書'!$AB$3)</f>
        <v>0</v>
      </c>
      <c r="AE22">
        <v>1199</v>
      </c>
      <c r="AF22">
        <f>INDEX('@'!$A:$EB,AE22,'1参加申込書'!$AB$3)</f>
        <v>0</v>
      </c>
      <c r="AJ22">
        <v>1200</v>
      </c>
      <c r="AK22">
        <f>INDEX('@'!$A:$EB,AJ22,'1参加申込書'!$AB$3)</f>
        <v>0</v>
      </c>
    </row>
  </sheetData>
  <sheetProtection sheet="1" objects="1" scenarios="1"/>
  <mergeCells count="43">
    <mergeCell ref="B18:E18"/>
    <mergeCell ref="F18:Z18"/>
    <mergeCell ref="N16:Z16"/>
    <mergeCell ref="B17:E17"/>
    <mergeCell ref="F17:Z17"/>
    <mergeCell ref="B19:E22"/>
    <mergeCell ref="Q19:Z19"/>
    <mergeCell ref="F20:H20"/>
    <mergeCell ref="I20:P20"/>
    <mergeCell ref="F22:L22"/>
    <mergeCell ref="M22:S22"/>
    <mergeCell ref="T22:Z22"/>
    <mergeCell ref="F19:H19"/>
    <mergeCell ref="I19:P19"/>
    <mergeCell ref="Q20:Z20"/>
    <mergeCell ref="F21:L21"/>
    <mergeCell ref="M21:S21"/>
    <mergeCell ref="N13:Z13"/>
    <mergeCell ref="F14:M14"/>
    <mergeCell ref="N14:Z14"/>
    <mergeCell ref="F16:M16"/>
    <mergeCell ref="T21:Z21"/>
    <mergeCell ref="B7:E7"/>
    <mergeCell ref="B10:E10"/>
    <mergeCell ref="F10:Z10"/>
    <mergeCell ref="B11:E16"/>
    <mergeCell ref="F11:M11"/>
    <mergeCell ref="N11:Z11"/>
    <mergeCell ref="F12:M12"/>
    <mergeCell ref="F15:M15"/>
    <mergeCell ref="N15:Z15"/>
    <mergeCell ref="F7:Z7"/>
    <mergeCell ref="B8:E8"/>
    <mergeCell ref="F8:Z8"/>
    <mergeCell ref="B9:E9"/>
    <mergeCell ref="F9:Z9"/>
    <mergeCell ref="N12:Z12"/>
    <mergeCell ref="F13:M13"/>
    <mergeCell ref="A3:Z4"/>
    <mergeCell ref="B6:E6"/>
    <mergeCell ref="F6:M6"/>
    <mergeCell ref="N6:Q6"/>
    <mergeCell ref="R6:Z6"/>
  </mergeCells>
  <phoneticPr fontId="44"/>
  <printOptions horizontalCentered="1"/>
  <pageMargins left="0.196850393700787" right="0.196850393700787" top="0.39370078740157499" bottom="0.39370078740157499" header="0.196850393700787" footer="0.196850393700787"/>
  <pageSetup paperSize="9" scale="95" orientation="portrait" horizontalDpi="300" r:id="rId1"/>
  <headerFooter alignWithMargins="0">
    <oddHeader>&amp;L&amp;D
&amp;T</oddHeader>
    <oddFooter>&amp;C&amp;8第５２回マーチングバンド東海大会
７．プログラム掲載事項・放送用コメント</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929"/>
  <sheetViews>
    <sheetView topLeftCell="A635" zoomScale="115" zoomScaleNormal="115" workbookViewId="0">
      <selection activeCell="A655" sqref="A655"/>
    </sheetView>
  </sheetViews>
  <sheetFormatPr baseColWidth="10" defaultColWidth="8.6640625" defaultRowHeight="14"/>
  <cols>
    <col min="1" max="1" width="60.5" style="148" bestFit="1" customWidth="1"/>
  </cols>
  <sheetData>
    <row r="1" spans="1:3">
      <c r="A1" s="148" t="str">
        <f>入力用!I4</f>
        <v>※リストから選択して下さい</v>
      </c>
      <c r="B1" t="s">
        <v>837</v>
      </c>
      <c r="C1" t="s">
        <v>910</v>
      </c>
    </row>
    <row r="2" spans="1:3">
      <c r="A2" s="148" t="str">
        <f>入力用!I6</f>
        <v>※リストから選択して下さい</v>
      </c>
      <c r="C2" t="s">
        <v>908</v>
      </c>
    </row>
    <row r="3" spans="1:3">
      <c r="A3" s="148">
        <f>入力用!I7</f>
        <v>0</v>
      </c>
      <c r="C3" t="s">
        <v>909</v>
      </c>
    </row>
    <row r="4" spans="1:3">
      <c r="A4" s="148">
        <f>入力用!I9</f>
        <v>0</v>
      </c>
      <c r="C4" t="s">
        <v>265</v>
      </c>
    </row>
    <row r="5" spans="1:3">
      <c r="A5" s="148">
        <f>入力用!N9</f>
        <v>0</v>
      </c>
      <c r="C5" t="s">
        <v>266</v>
      </c>
    </row>
    <row r="6" spans="1:3">
      <c r="A6" s="148">
        <f>入力用!I12</f>
        <v>0</v>
      </c>
      <c r="C6" t="s">
        <v>66</v>
      </c>
    </row>
    <row r="7" spans="1:3">
      <c r="A7" s="148">
        <f>入力用!I13</f>
        <v>0</v>
      </c>
      <c r="C7" t="s">
        <v>70</v>
      </c>
    </row>
    <row r="8" spans="1:3">
      <c r="A8" s="148">
        <f>入力用!I14</f>
        <v>0</v>
      </c>
      <c r="C8" t="s">
        <v>44</v>
      </c>
    </row>
    <row r="9" spans="1:3">
      <c r="A9" s="148">
        <f>入力用!I15</f>
        <v>0</v>
      </c>
      <c r="C9" t="s">
        <v>78</v>
      </c>
    </row>
    <row r="10" spans="1:3">
      <c r="A10" s="148">
        <f>入力用!I16</f>
        <v>0</v>
      </c>
      <c r="C10" t="s">
        <v>82</v>
      </c>
    </row>
    <row r="11" spans="1:3">
      <c r="A11" s="148">
        <f>入力用!I17</f>
        <v>0</v>
      </c>
      <c r="C11" t="s">
        <v>85</v>
      </c>
    </row>
    <row r="12" spans="1:3">
      <c r="A12" s="148">
        <f>入力用!I18</f>
        <v>0</v>
      </c>
      <c r="C12" t="s">
        <v>88</v>
      </c>
    </row>
    <row r="13" spans="1:3">
      <c r="A13" s="148">
        <f>入力用!I19</f>
        <v>0</v>
      </c>
      <c r="C13" t="s">
        <v>91</v>
      </c>
    </row>
    <row r="14" spans="1:3">
      <c r="A14" s="148" t="str">
        <f>入力用!I22</f>
        <v>※リストから選択して下さい</v>
      </c>
      <c r="C14" t="s">
        <v>99</v>
      </c>
    </row>
    <row r="15" spans="1:3">
      <c r="A15" s="148" t="str">
        <f>IF(入力用!I24="","",入力用!I24)</f>
        <v/>
      </c>
      <c r="C15" t="s">
        <v>44</v>
      </c>
    </row>
    <row r="16" spans="1:3">
      <c r="A16" s="148" t="str">
        <f>IF(入力用!I25="","",入力用!I25)</f>
        <v/>
      </c>
      <c r="C16" t="s">
        <v>106</v>
      </c>
    </row>
    <row r="17" spans="1:3">
      <c r="A17" s="148" t="str">
        <f>IF(入力用!I26="","",入力用!I26)</f>
        <v/>
      </c>
      <c r="C17" t="s">
        <v>108</v>
      </c>
    </row>
    <row r="18" spans="1:3">
      <c r="A18" s="148" t="str">
        <f>入力用!I29</f>
        <v>※リストから選択して下さい</v>
      </c>
      <c r="C18" t="s">
        <v>994</v>
      </c>
    </row>
    <row r="19" spans="1:3">
      <c r="A19" s="148" t="str">
        <f>入力用!I31</f>
        <v>※リストから選択して下さい</v>
      </c>
      <c r="C19" t="s">
        <v>112</v>
      </c>
    </row>
    <row r="20" spans="1:3">
      <c r="A20" s="148" t="str">
        <f>入力用!I32</f>
        <v>※リストから選択して下さい</v>
      </c>
      <c r="C20" t="s">
        <v>114</v>
      </c>
    </row>
    <row r="21" spans="1:3">
      <c r="A21" s="148" t="str">
        <f>入力用!I33</f>
        <v>※リストから選択して下さい</v>
      </c>
      <c r="C21" t="s">
        <v>116</v>
      </c>
    </row>
    <row r="22" spans="1:3">
      <c r="A22" s="148" t="str">
        <f>入力用!J37</f>
        <v>※リストから選択して下さい</v>
      </c>
      <c r="C22" t="s">
        <v>118</v>
      </c>
    </row>
    <row r="23" spans="1:3">
      <c r="A23" s="148" t="str">
        <f>入力用!J38</f>
        <v>※リストから選択して下さい</v>
      </c>
      <c r="C23" t="s">
        <v>259</v>
      </c>
    </row>
    <row r="24" spans="1:3">
      <c r="A24" s="148" t="str">
        <f>IF(入力用!I46="","",入力用!I46)</f>
        <v/>
      </c>
      <c r="C24" t="s">
        <v>267</v>
      </c>
    </row>
    <row r="25" spans="1:3">
      <c r="A25" s="148" t="str">
        <f>IF(入力用!I47="","",入力用!I47)</f>
        <v/>
      </c>
      <c r="C25" t="s">
        <v>268</v>
      </c>
    </row>
    <row r="26" spans="1:3">
      <c r="A26" s="148" t="str">
        <f>IF(入力用!I48="","",入力用!I48)</f>
        <v/>
      </c>
      <c r="C26" t="s">
        <v>269</v>
      </c>
    </row>
    <row r="27" spans="1:3">
      <c r="A27" s="148" t="str">
        <f>IF(入力用!I49="","",入力用!I49)</f>
        <v/>
      </c>
      <c r="C27" t="s">
        <v>270</v>
      </c>
    </row>
    <row r="28" spans="1:3">
      <c r="A28" s="148" t="str">
        <f>IF(入力用!I50="","",入力用!I50)</f>
        <v/>
      </c>
      <c r="C28" t="s">
        <v>271</v>
      </c>
    </row>
    <row r="29" spans="1:3">
      <c r="A29" s="148" t="str">
        <f>IF(入力用!I51="","",入力用!I51)</f>
        <v/>
      </c>
      <c r="C29" t="s">
        <v>272</v>
      </c>
    </row>
    <row r="30" spans="1:3">
      <c r="A30" s="148" t="str">
        <f>IF(入力用!I52="","",入力用!I52)</f>
        <v/>
      </c>
      <c r="C30" t="s">
        <v>273</v>
      </c>
    </row>
    <row r="31" spans="1:3">
      <c r="A31" s="148" t="str">
        <f>IF(入力用!I53="","",入力用!I53)</f>
        <v/>
      </c>
      <c r="C31" t="s">
        <v>274</v>
      </c>
    </row>
    <row r="32" spans="1:3">
      <c r="A32" s="148" t="str">
        <f>IF(入力用!I54="","",入力用!I54)</f>
        <v/>
      </c>
      <c r="C32" t="s">
        <v>275</v>
      </c>
    </row>
    <row r="33" spans="1:3">
      <c r="A33" s="148" t="str">
        <f>IF(入力用!I55="","",入力用!I55)</f>
        <v/>
      </c>
      <c r="C33" t="s">
        <v>276</v>
      </c>
    </row>
    <row r="34" spans="1:3">
      <c r="A34" s="148" t="str">
        <f>IF(入力用!I56="","",入力用!I56)</f>
        <v/>
      </c>
      <c r="C34" t="s">
        <v>277</v>
      </c>
    </row>
    <row r="35" spans="1:3">
      <c r="A35" s="148" t="str">
        <f>IF(入力用!I57="","",入力用!I57)</f>
        <v/>
      </c>
      <c r="C35" t="s">
        <v>278</v>
      </c>
    </row>
    <row r="36" spans="1:3">
      <c r="A36" s="148" t="str">
        <f>IF(入力用!I58="","",入力用!I58)</f>
        <v/>
      </c>
      <c r="C36" t="s">
        <v>279</v>
      </c>
    </row>
    <row r="37" spans="1:3">
      <c r="A37" s="148" t="str">
        <f>IF(入力用!I59="","",入力用!I59)</f>
        <v/>
      </c>
      <c r="C37" t="s">
        <v>280</v>
      </c>
    </row>
    <row r="38" spans="1:3">
      <c r="A38" s="148" t="str">
        <f>IF(入力用!I60="","",入力用!I60)</f>
        <v/>
      </c>
      <c r="C38" t="s">
        <v>281</v>
      </c>
    </row>
    <row r="39" spans="1:3">
      <c r="A39" s="148" t="str">
        <f>IF(入力用!I61="","",入力用!I61)</f>
        <v/>
      </c>
      <c r="C39" t="s">
        <v>282</v>
      </c>
    </row>
    <row r="40" spans="1:3">
      <c r="A40" s="148" t="str">
        <f>IF(入力用!I62="","",入力用!I62)</f>
        <v/>
      </c>
      <c r="C40" t="s">
        <v>283</v>
      </c>
    </row>
    <row r="41" spans="1:3">
      <c r="A41" s="148" t="str">
        <f>IF(入力用!I63="","",入力用!I63)</f>
        <v/>
      </c>
      <c r="C41" t="s">
        <v>284</v>
      </c>
    </row>
    <row r="42" spans="1:3">
      <c r="A42" s="148" t="str">
        <f>IF(入力用!I64="","",入力用!I64)</f>
        <v/>
      </c>
      <c r="C42" t="s">
        <v>285</v>
      </c>
    </row>
    <row r="43" spans="1:3">
      <c r="A43" s="148" t="str">
        <f>IF(入力用!I65="","",入力用!I65)</f>
        <v/>
      </c>
      <c r="C43" t="s">
        <v>286</v>
      </c>
    </row>
    <row r="44" spans="1:3">
      <c r="A44" s="148" t="str">
        <f>IF(入力用!I66="","",入力用!I66)</f>
        <v/>
      </c>
      <c r="C44" t="s">
        <v>287</v>
      </c>
    </row>
    <row r="45" spans="1:3">
      <c r="A45" s="148" t="str">
        <f>IF(入力用!I67="","",入力用!I67)</f>
        <v/>
      </c>
      <c r="C45" t="s">
        <v>288</v>
      </c>
    </row>
    <row r="46" spans="1:3">
      <c r="A46" s="148" t="str">
        <f>IF(入力用!I68="","",入力用!I68)</f>
        <v/>
      </c>
      <c r="C46" t="s">
        <v>289</v>
      </c>
    </row>
    <row r="47" spans="1:3">
      <c r="A47" s="148" t="str">
        <f>IF(入力用!I69="","",入力用!I69)</f>
        <v/>
      </c>
      <c r="C47" t="s">
        <v>290</v>
      </c>
    </row>
    <row r="48" spans="1:3">
      <c r="A48" s="148" t="str">
        <f>IF(入力用!I70="","",入力用!I70)</f>
        <v/>
      </c>
      <c r="C48" t="s">
        <v>291</v>
      </c>
    </row>
    <row r="49" spans="1:3">
      <c r="A49" s="148" t="str">
        <f>IF(入力用!I71="","",入力用!I71)</f>
        <v/>
      </c>
      <c r="C49" t="s">
        <v>292</v>
      </c>
    </row>
    <row r="50" spans="1:3">
      <c r="A50" s="148" t="str">
        <f>IF(入力用!I72="","",入力用!I72)</f>
        <v/>
      </c>
      <c r="C50" t="s">
        <v>293</v>
      </c>
    </row>
    <row r="51" spans="1:3">
      <c r="A51" s="148" t="str">
        <f>IF(入力用!I73="","",入力用!I73)</f>
        <v/>
      </c>
      <c r="C51" t="s">
        <v>294</v>
      </c>
    </row>
    <row r="52" spans="1:3">
      <c r="A52" s="148" t="str">
        <f>IF(入力用!I74="","",入力用!I74)</f>
        <v/>
      </c>
      <c r="C52" t="s">
        <v>295</v>
      </c>
    </row>
    <row r="53" spans="1:3">
      <c r="A53" s="148" t="str">
        <f>IF(入力用!I75="","",入力用!I75)</f>
        <v/>
      </c>
      <c r="C53" t="s">
        <v>296</v>
      </c>
    </row>
    <row r="54" spans="1:3">
      <c r="A54" s="148" t="str">
        <f>IF(入力用!I76="","",入力用!I76)</f>
        <v/>
      </c>
      <c r="C54" t="s">
        <v>297</v>
      </c>
    </row>
    <row r="55" spans="1:3">
      <c r="A55" s="148" t="str">
        <f>IF(入力用!I77="","",入力用!I77)</f>
        <v/>
      </c>
      <c r="C55" t="s">
        <v>298</v>
      </c>
    </row>
    <row r="56" spans="1:3">
      <c r="A56" s="148" t="str">
        <f>IF(入力用!I78="","",入力用!I78)</f>
        <v/>
      </c>
      <c r="C56" t="s">
        <v>299</v>
      </c>
    </row>
    <row r="57" spans="1:3">
      <c r="A57" s="148" t="str">
        <f>IF(入力用!I79="","",入力用!I79)</f>
        <v/>
      </c>
      <c r="C57" t="s">
        <v>300</v>
      </c>
    </row>
    <row r="58" spans="1:3">
      <c r="A58" s="148" t="str">
        <f>IF(入力用!I80="","",入力用!I80)</f>
        <v/>
      </c>
      <c r="C58" t="s">
        <v>301</v>
      </c>
    </row>
    <row r="59" spans="1:3">
      <c r="A59" s="148" t="str">
        <f>IF(入力用!I81="","",入力用!I81)</f>
        <v/>
      </c>
      <c r="C59" t="s">
        <v>302</v>
      </c>
    </row>
    <row r="60" spans="1:3">
      <c r="A60" s="148" t="str">
        <f>IF(入力用!I82="","",入力用!I82)</f>
        <v/>
      </c>
      <c r="C60" t="s">
        <v>303</v>
      </c>
    </row>
    <row r="61" spans="1:3">
      <c r="A61" s="148" t="str">
        <f>IF(入力用!I83="","",入力用!I83)</f>
        <v/>
      </c>
      <c r="C61" t="s">
        <v>304</v>
      </c>
    </row>
    <row r="62" spans="1:3">
      <c r="A62" s="148" t="str">
        <f>IF(入力用!I84="","",入力用!I84)</f>
        <v/>
      </c>
      <c r="C62" t="s">
        <v>305</v>
      </c>
    </row>
    <row r="63" spans="1:3">
      <c r="A63" s="148" t="str">
        <f>IF(入力用!I85="","",入力用!I85)</f>
        <v/>
      </c>
      <c r="C63" t="s">
        <v>306</v>
      </c>
    </row>
    <row r="64" spans="1:3">
      <c r="A64" s="148" t="str">
        <f>IF(入力用!I86="","",入力用!I86)</f>
        <v/>
      </c>
      <c r="C64" t="s">
        <v>307</v>
      </c>
    </row>
    <row r="65" spans="1:3">
      <c r="A65" s="148" t="str">
        <f>IF(入力用!I87="","",入力用!I87)</f>
        <v/>
      </c>
      <c r="C65" t="s">
        <v>308</v>
      </c>
    </row>
    <row r="66" spans="1:3">
      <c r="A66" s="148" t="str">
        <f>IF(入力用!I88="","",入力用!I88)</f>
        <v/>
      </c>
      <c r="C66" t="s">
        <v>309</v>
      </c>
    </row>
    <row r="67" spans="1:3">
      <c r="A67" s="148" t="str">
        <f>IF(入力用!I89="","",入力用!I89)</f>
        <v/>
      </c>
      <c r="C67" t="s">
        <v>310</v>
      </c>
    </row>
    <row r="68" spans="1:3">
      <c r="A68" s="148" t="str">
        <f>IF(入力用!I90="","",入力用!I90)</f>
        <v/>
      </c>
      <c r="C68" t="s">
        <v>311</v>
      </c>
    </row>
    <row r="69" spans="1:3">
      <c r="A69" s="148" t="str">
        <f>IF(入力用!I91="","",入力用!I91)</f>
        <v/>
      </c>
      <c r="C69" t="s">
        <v>312</v>
      </c>
    </row>
    <row r="70" spans="1:3">
      <c r="A70" s="148" t="str">
        <f>IF(入力用!I92="","",入力用!I92)</f>
        <v/>
      </c>
      <c r="C70" t="s">
        <v>313</v>
      </c>
    </row>
    <row r="71" spans="1:3">
      <c r="A71" s="148" t="str">
        <f>IF(入力用!I93="","",入力用!I93)</f>
        <v/>
      </c>
      <c r="C71" t="s">
        <v>314</v>
      </c>
    </row>
    <row r="72" spans="1:3">
      <c r="A72" s="148" t="str">
        <f>IF(入力用!I94="","",入力用!I94)</f>
        <v/>
      </c>
      <c r="C72" t="s">
        <v>315</v>
      </c>
    </row>
    <row r="73" spans="1:3">
      <c r="A73" s="148" t="str">
        <f>IF(入力用!I95="","",入力用!I95)</f>
        <v/>
      </c>
      <c r="C73" t="s">
        <v>316</v>
      </c>
    </row>
    <row r="74" spans="1:3">
      <c r="A74" s="148" t="str">
        <f>IF(入力用!I96="","",入力用!I96)</f>
        <v/>
      </c>
      <c r="C74" t="s">
        <v>317</v>
      </c>
    </row>
    <row r="75" spans="1:3">
      <c r="A75" s="148" t="str">
        <f>IF(入力用!I97="","",入力用!I97)</f>
        <v/>
      </c>
      <c r="C75" t="s">
        <v>318</v>
      </c>
    </row>
    <row r="76" spans="1:3">
      <c r="A76" s="148" t="str">
        <f>IF(入力用!I98="","",入力用!I98)</f>
        <v/>
      </c>
      <c r="C76" t="s">
        <v>319</v>
      </c>
    </row>
    <row r="77" spans="1:3">
      <c r="A77" s="148" t="str">
        <f>IF(入力用!I99="","",入力用!I99)</f>
        <v/>
      </c>
      <c r="C77" t="s">
        <v>320</v>
      </c>
    </row>
    <row r="78" spans="1:3">
      <c r="A78" s="148" t="str">
        <f>IF(入力用!I100="","",入力用!I100)</f>
        <v/>
      </c>
      <c r="C78" t="s">
        <v>321</v>
      </c>
    </row>
    <row r="79" spans="1:3">
      <c r="A79" s="148" t="str">
        <f>IF(入力用!I101="","",入力用!I101)</f>
        <v/>
      </c>
      <c r="C79" t="s">
        <v>322</v>
      </c>
    </row>
    <row r="80" spans="1:3">
      <c r="A80" s="148" t="str">
        <f>IF(入力用!I102="","",入力用!I102)</f>
        <v/>
      </c>
      <c r="C80" t="s">
        <v>323</v>
      </c>
    </row>
    <row r="81" spans="1:3">
      <c r="A81" s="148" t="str">
        <f>IF(入力用!I103="","",入力用!I103)</f>
        <v/>
      </c>
      <c r="C81" t="s">
        <v>324</v>
      </c>
    </row>
    <row r="82" spans="1:3">
      <c r="A82" s="148" t="str">
        <f>IF(入力用!I104="","",入力用!I104)</f>
        <v/>
      </c>
      <c r="C82" t="s">
        <v>325</v>
      </c>
    </row>
    <row r="83" spans="1:3">
      <c r="A83" s="148" t="str">
        <f>IF(入力用!I105="","",入力用!I105)</f>
        <v/>
      </c>
      <c r="C83" t="s">
        <v>326</v>
      </c>
    </row>
    <row r="84" spans="1:3">
      <c r="A84" s="148" t="str">
        <f>IF(入力用!I106="","",入力用!I106)</f>
        <v/>
      </c>
      <c r="C84" t="s">
        <v>327</v>
      </c>
    </row>
    <row r="85" spans="1:3">
      <c r="A85" s="148" t="str">
        <f>IF(入力用!I107="","",入力用!I107)</f>
        <v/>
      </c>
      <c r="C85" t="s">
        <v>328</v>
      </c>
    </row>
    <row r="86" spans="1:3">
      <c r="A86" s="148" t="str">
        <f>IF(入力用!I108="","",入力用!I108)</f>
        <v/>
      </c>
      <c r="C86" t="s">
        <v>329</v>
      </c>
    </row>
    <row r="87" spans="1:3">
      <c r="A87" s="148" t="str">
        <f>IF(入力用!I109="","",入力用!I109)</f>
        <v/>
      </c>
      <c r="C87" t="s">
        <v>330</v>
      </c>
    </row>
    <row r="88" spans="1:3">
      <c r="A88" s="148" t="str">
        <f>IF(入力用!I110="","",入力用!I110)</f>
        <v/>
      </c>
      <c r="C88" t="s">
        <v>331</v>
      </c>
    </row>
    <row r="89" spans="1:3">
      <c r="A89" s="148" t="str">
        <f>IF(入力用!I111="","",入力用!I111)</f>
        <v/>
      </c>
      <c r="C89" t="s">
        <v>332</v>
      </c>
    </row>
    <row r="90" spans="1:3">
      <c r="A90" s="148" t="str">
        <f>IF(入力用!I112="","",入力用!I112)</f>
        <v/>
      </c>
      <c r="C90" t="s">
        <v>333</v>
      </c>
    </row>
    <row r="91" spans="1:3">
      <c r="A91" s="148" t="str">
        <f>IF(入力用!I113="","",入力用!I113)</f>
        <v/>
      </c>
      <c r="C91" t="s">
        <v>334</v>
      </c>
    </row>
    <row r="92" spans="1:3">
      <c r="A92" s="148" t="str">
        <f>IF(入力用!I114="","",入力用!I114)</f>
        <v/>
      </c>
      <c r="C92" t="s">
        <v>335</v>
      </c>
    </row>
    <row r="93" spans="1:3">
      <c r="A93" s="148" t="str">
        <f>IF(入力用!I115="","",入力用!I115)</f>
        <v/>
      </c>
      <c r="C93" t="s">
        <v>336</v>
      </c>
    </row>
    <row r="94" spans="1:3">
      <c r="A94" s="148" t="str">
        <f>IF(入力用!I116="","",入力用!I116)</f>
        <v/>
      </c>
      <c r="C94" t="s">
        <v>337</v>
      </c>
    </row>
    <row r="95" spans="1:3">
      <c r="A95" s="148" t="str">
        <f>IF(入力用!I117="","",入力用!I117)</f>
        <v/>
      </c>
      <c r="C95" t="s">
        <v>338</v>
      </c>
    </row>
    <row r="96" spans="1:3">
      <c r="A96" s="148" t="str">
        <f>IF(入力用!I118="","",入力用!I118)</f>
        <v/>
      </c>
      <c r="C96" t="s">
        <v>339</v>
      </c>
    </row>
    <row r="97" spans="1:3">
      <c r="A97" s="148" t="str">
        <f>IF(入力用!I119="","",入力用!I119)</f>
        <v/>
      </c>
      <c r="C97" t="s">
        <v>340</v>
      </c>
    </row>
    <row r="98" spans="1:3">
      <c r="A98" s="148" t="str">
        <f>IF(入力用!I120="","",入力用!I120)</f>
        <v/>
      </c>
      <c r="C98" t="s">
        <v>341</v>
      </c>
    </row>
    <row r="99" spans="1:3">
      <c r="A99" s="148" t="str">
        <f>IF(入力用!I121="","",入力用!I121)</f>
        <v/>
      </c>
      <c r="C99" t="s">
        <v>342</v>
      </c>
    </row>
    <row r="100" spans="1:3">
      <c r="A100" s="148" t="str">
        <f>IF(入力用!I122="","",入力用!I122)</f>
        <v/>
      </c>
      <c r="C100" t="s">
        <v>343</v>
      </c>
    </row>
    <row r="101" spans="1:3">
      <c r="A101" s="148" t="str">
        <f>IF(入力用!I123="","",入力用!I123)</f>
        <v/>
      </c>
      <c r="C101" t="s">
        <v>344</v>
      </c>
    </row>
    <row r="102" spans="1:3">
      <c r="A102" s="148" t="str">
        <f>IF(入力用!I124="","",入力用!I124)</f>
        <v/>
      </c>
      <c r="C102" t="s">
        <v>345</v>
      </c>
    </row>
    <row r="103" spans="1:3">
      <c r="A103" s="148" t="str">
        <f>IF(入力用!I125="","",入力用!I125)</f>
        <v/>
      </c>
      <c r="C103" t="s">
        <v>346</v>
      </c>
    </row>
    <row r="104" spans="1:3">
      <c r="A104" s="148" t="str">
        <f>IF(入力用!I126="","",入力用!I126)</f>
        <v/>
      </c>
      <c r="C104" t="s">
        <v>347</v>
      </c>
    </row>
    <row r="105" spans="1:3">
      <c r="A105" s="148" t="str">
        <f>IF(入力用!I127="","",入力用!I127)</f>
        <v/>
      </c>
      <c r="C105" t="s">
        <v>348</v>
      </c>
    </row>
    <row r="106" spans="1:3">
      <c r="A106" s="148" t="str">
        <f>IF(入力用!I128="","",入力用!I128)</f>
        <v/>
      </c>
      <c r="C106" t="s">
        <v>349</v>
      </c>
    </row>
    <row r="107" spans="1:3">
      <c r="A107" s="148" t="str">
        <f>IF(入力用!I129="","",入力用!I129)</f>
        <v/>
      </c>
      <c r="C107" t="s">
        <v>350</v>
      </c>
    </row>
    <row r="108" spans="1:3">
      <c r="A108" s="148" t="str">
        <f>IF(入力用!I130="","",入力用!I130)</f>
        <v/>
      </c>
      <c r="C108" t="s">
        <v>351</v>
      </c>
    </row>
    <row r="109" spans="1:3">
      <c r="A109" s="148" t="str">
        <f>IF(入力用!I131="","",入力用!I131)</f>
        <v/>
      </c>
      <c r="C109" t="s">
        <v>352</v>
      </c>
    </row>
    <row r="110" spans="1:3">
      <c r="A110" s="148" t="str">
        <f>IF(入力用!I132="","",入力用!I132)</f>
        <v/>
      </c>
      <c r="C110" t="s">
        <v>353</v>
      </c>
    </row>
    <row r="111" spans="1:3">
      <c r="A111" s="148" t="str">
        <f>IF(入力用!I133="","",入力用!I133)</f>
        <v/>
      </c>
      <c r="C111" t="s">
        <v>354</v>
      </c>
    </row>
    <row r="112" spans="1:3">
      <c r="A112" s="148" t="str">
        <f>IF(入力用!I134="","",入力用!I134)</f>
        <v/>
      </c>
      <c r="C112" t="s">
        <v>355</v>
      </c>
    </row>
    <row r="113" spans="1:3">
      <c r="A113" s="148" t="str">
        <f>IF(入力用!I135="","",入力用!I135)</f>
        <v/>
      </c>
      <c r="C113" t="s">
        <v>356</v>
      </c>
    </row>
    <row r="114" spans="1:3">
      <c r="A114" s="148" t="str">
        <f>IF(入力用!I136="","",入力用!I136)</f>
        <v/>
      </c>
      <c r="C114" t="s">
        <v>357</v>
      </c>
    </row>
    <row r="115" spans="1:3">
      <c r="A115" s="148" t="str">
        <f>IF(入力用!I137="","",入力用!I137)</f>
        <v/>
      </c>
      <c r="C115" t="s">
        <v>358</v>
      </c>
    </row>
    <row r="116" spans="1:3">
      <c r="A116" s="148" t="str">
        <f>IF(入力用!I138="","",入力用!I138)</f>
        <v/>
      </c>
      <c r="C116" t="s">
        <v>359</v>
      </c>
    </row>
    <row r="117" spans="1:3">
      <c r="A117" s="148" t="str">
        <f>IF(入力用!I139="","",入力用!I139)</f>
        <v/>
      </c>
      <c r="C117" t="s">
        <v>360</v>
      </c>
    </row>
    <row r="118" spans="1:3">
      <c r="A118" s="148" t="str">
        <f>IF(入力用!I140="","",入力用!I140)</f>
        <v/>
      </c>
      <c r="C118" t="s">
        <v>361</v>
      </c>
    </row>
    <row r="119" spans="1:3">
      <c r="A119" s="148" t="str">
        <f>IF(入力用!I141="","",入力用!I141)</f>
        <v/>
      </c>
      <c r="C119" t="s">
        <v>362</v>
      </c>
    </row>
    <row r="120" spans="1:3">
      <c r="A120" s="148" t="str">
        <f>IF(入力用!I142="","",入力用!I142)</f>
        <v/>
      </c>
      <c r="C120" t="s">
        <v>363</v>
      </c>
    </row>
    <row r="121" spans="1:3">
      <c r="A121" s="148" t="str">
        <f>IF(入力用!I143="","",入力用!I143)</f>
        <v/>
      </c>
      <c r="C121" t="s">
        <v>364</v>
      </c>
    </row>
    <row r="122" spans="1:3">
      <c r="A122" s="148" t="str">
        <f>IF(入力用!I144="","",入力用!I144)</f>
        <v/>
      </c>
      <c r="C122" t="s">
        <v>365</v>
      </c>
    </row>
    <row r="123" spans="1:3">
      <c r="A123" s="148" t="str">
        <f>IF(入力用!I145="","",入力用!I145)</f>
        <v/>
      </c>
      <c r="C123" t="s">
        <v>366</v>
      </c>
    </row>
    <row r="124" spans="1:3">
      <c r="A124" s="148" t="str">
        <f>IF(入力用!I146="","",入力用!I146)</f>
        <v/>
      </c>
      <c r="C124" t="s">
        <v>367</v>
      </c>
    </row>
    <row r="125" spans="1:3">
      <c r="A125" s="148" t="str">
        <f>IF(入力用!I147="","",入力用!I147)</f>
        <v/>
      </c>
      <c r="C125" t="s">
        <v>368</v>
      </c>
    </row>
    <row r="126" spans="1:3">
      <c r="A126" s="148" t="str">
        <f>IF(入力用!I148="","",入力用!I148)</f>
        <v/>
      </c>
      <c r="C126" t="s">
        <v>369</v>
      </c>
    </row>
    <row r="127" spans="1:3">
      <c r="A127" s="148" t="str">
        <f>IF(入力用!I149="","",入力用!I149)</f>
        <v/>
      </c>
      <c r="C127" t="s">
        <v>370</v>
      </c>
    </row>
    <row r="128" spans="1:3">
      <c r="A128" s="148" t="str">
        <f>IF(入力用!I150="","",入力用!I150)</f>
        <v/>
      </c>
      <c r="C128" t="s">
        <v>371</v>
      </c>
    </row>
    <row r="129" spans="1:3">
      <c r="A129" s="148" t="str">
        <f>IF(入力用!I151="","",入力用!I151)</f>
        <v/>
      </c>
      <c r="C129" t="s">
        <v>372</v>
      </c>
    </row>
    <row r="130" spans="1:3">
      <c r="A130" s="148" t="str">
        <f>IF(入力用!I152="","",入力用!I152)</f>
        <v/>
      </c>
      <c r="C130" t="s">
        <v>373</v>
      </c>
    </row>
    <row r="131" spans="1:3">
      <c r="A131" s="148" t="str">
        <f>IF(入力用!I153="","",入力用!I153)</f>
        <v/>
      </c>
      <c r="C131" t="s">
        <v>374</v>
      </c>
    </row>
    <row r="132" spans="1:3">
      <c r="A132" s="148" t="str">
        <f>IF(入力用!I154="","",入力用!I154)</f>
        <v/>
      </c>
      <c r="C132" t="s">
        <v>375</v>
      </c>
    </row>
    <row r="133" spans="1:3">
      <c r="A133" s="148" t="str">
        <f>IF(入力用!I155="","",入力用!I155)</f>
        <v/>
      </c>
      <c r="C133" t="s">
        <v>376</v>
      </c>
    </row>
    <row r="134" spans="1:3">
      <c r="A134" s="148" t="str">
        <f>IF(入力用!I156="","",入力用!I156)</f>
        <v/>
      </c>
      <c r="C134" t="s">
        <v>377</v>
      </c>
    </row>
    <row r="135" spans="1:3">
      <c r="A135" s="148" t="str">
        <f>IF(入力用!I157="","",入力用!I157)</f>
        <v/>
      </c>
      <c r="C135" t="s">
        <v>378</v>
      </c>
    </row>
    <row r="136" spans="1:3">
      <c r="A136" s="148" t="str">
        <f>IF(入力用!I158="","",入力用!I158)</f>
        <v/>
      </c>
      <c r="C136" t="s">
        <v>379</v>
      </c>
    </row>
    <row r="137" spans="1:3">
      <c r="A137" s="148" t="str">
        <f>IF(入力用!I159="","",入力用!I159)</f>
        <v/>
      </c>
      <c r="C137" t="s">
        <v>380</v>
      </c>
    </row>
    <row r="138" spans="1:3">
      <c r="A138" s="148" t="str">
        <f>IF(入力用!I160="","",入力用!I160)</f>
        <v/>
      </c>
      <c r="C138" t="s">
        <v>381</v>
      </c>
    </row>
    <row r="139" spans="1:3">
      <c r="A139" s="148" t="str">
        <f>IF(入力用!I161="","",入力用!I161)</f>
        <v/>
      </c>
      <c r="C139" t="s">
        <v>382</v>
      </c>
    </row>
    <row r="140" spans="1:3">
      <c r="A140" s="148" t="str">
        <f>IF(入力用!I162="","",入力用!I162)</f>
        <v/>
      </c>
      <c r="C140" t="s">
        <v>383</v>
      </c>
    </row>
    <row r="141" spans="1:3">
      <c r="A141" s="148" t="str">
        <f>IF(入力用!I163="","",入力用!I163)</f>
        <v/>
      </c>
      <c r="C141" t="s">
        <v>384</v>
      </c>
    </row>
    <row r="142" spans="1:3">
      <c r="A142" s="148" t="str">
        <f>IF(入力用!I164="","",入力用!I164)</f>
        <v/>
      </c>
      <c r="C142" t="s">
        <v>385</v>
      </c>
    </row>
    <row r="143" spans="1:3">
      <c r="A143" s="148" t="str">
        <f>IF(入力用!I165="","",入力用!I165)</f>
        <v/>
      </c>
      <c r="C143" t="s">
        <v>386</v>
      </c>
    </row>
    <row r="144" spans="1:3">
      <c r="A144" s="148" t="str">
        <f>IF(入力用!I166="","",入力用!I166)</f>
        <v/>
      </c>
      <c r="C144" t="s">
        <v>387</v>
      </c>
    </row>
    <row r="145" spans="1:3">
      <c r="A145" s="148" t="str">
        <f>IF(入力用!I167="","",入力用!I167)</f>
        <v/>
      </c>
      <c r="C145" t="s">
        <v>388</v>
      </c>
    </row>
    <row r="146" spans="1:3">
      <c r="A146" s="148" t="str">
        <f>IF(入力用!I168="","",入力用!I168)</f>
        <v/>
      </c>
      <c r="C146" t="s">
        <v>389</v>
      </c>
    </row>
    <row r="147" spans="1:3">
      <c r="A147" s="148" t="str">
        <f>IF(入力用!I169="","",入力用!I169)</f>
        <v/>
      </c>
      <c r="C147" t="s">
        <v>390</v>
      </c>
    </row>
    <row r="148" spans="1:3">
      <c r="A148" s="148" t="str">
        <f>IF(入力用!I170="","",入力用!I170)</f>
        <v/>
      </c>
      <c r="C148" t="s">
        <v>391</v>
      </c>
    </row>
    <row r="149" spans="1:3">
      <c r="A149" s="148" t="str">
        <f>IF(入力用!I171="","",入力用!I171)</f>
        <v/>
      </c>
      <c r="C149" t="s">
        <v>392</v>
      </c>
    </row>
    <row r="150" spans="1:3">
      <c r="A150" s="148" t="str">
        <f>IF(入力用!I172="","",入力用!I172)</f>
        <v/>
      </c>
      <c r="C150" t="s">
        <v>393</v>
      </c>
    </row>
    <row r="151" spans="1:3">
      <c r="A151" s="148" t="str">
        <f>IF(入力用!I173="","",入力用!I173)</f>
        <v/>
      </c>
      <c r="C151" t="s">
        <v>394</v>
      </c>
    </row>
    <row r="152" spans="1:3">
      <c r="A152" s="148" t="str">
        <f>IF(入力用!I174="","",入力用!I174)</f>
        <v/>
      </c>
      <c r="C152" t="s">
        <v>395</v>
      </c>
    </row>
    <row r="153" spans="1:3">
      <c r="A153" s="148" t="str">
        <f>IF(入力用!I175="","",入力用!I175)</f>
        <v/>
      </c>
      <c r="C153" t="s">
        <v>396</v>
      </c>
    </row>
    <row r="154" spans="1:3">
      <c r="A154" s="148" t="str">
        <f>IF(入力用!I176="","",入力用!I176)</f>
        <v/>
      </c>
      <c r="C154" t="s">
        <v>397</v>
      </c>
    </row>
    <row r="155" spans="1:3">
      <c r="A155" s="148" t="str">
        <f>IF(入力用!I177="","",入力用!I177)</f>
        <v/>
      </c>
      <c r="C155" t="s">
        <v>398</v>
      </c>
    </row>
    <row r="156" spans="1:3">
      <c r="A156" s="148" t="str">
        <f>IF(入力用!I178="","",入力用!I178)</f>
        <v/>
      </c>
      <c r="C156" t="s">
        <v>399</v>
      </c>
    </row>
    <row r="157" spans="1:3">
      <c r="A157" s="148" t="str">
        <f>IF(入力用!I179="","",入力用!I179)</f>
        <v/>
      </c>
      <c r="C157" t="s">
        <v>400</v>
      </c>
    </row>
    <row r="158" spans="1:3">
      <c r="A158" s="148" t="str">
        <f>IF(入力用!I180="","",入力用!I180)</f>
        <v/>
      </c>
      <c r="C158" t="s">
        <v>401</v>
      </c>
    </row>
    <row r="159" spans="1:3">
      <c r="A159" s="148" t="str">
        <f>IF(入力用!I181="","",入力用!I181)</f>
        <v/>
      </c>
      <c r="C159" t="s">
        <v>402</v>
      </c>
    </row>
    <row r="160" spans="1:3">
      <c r="A160" s="148" t="str">
        <f>IF(入力用!I182="","",入力用!I182)</f>
        <v/>
      </c>
      <c r="C160" t="s">
        <v>403</v>
      </c>
    </row>
    <row r="161" spans="1:3">
      <c r="A161" s="148" t="str">
        <f>IF(入力用!I183="","",入力用!I183)</f>
        <v/>
      </c>
      <c r="C161" t="s">
        <v>404</v>
      </c>
    </row>
    <row r="162" spans="1:3">
      <c r="A162" s="148" t="str">
        <f>IF(入力用!I184="","",入力用!I184)</f>
        <v/>
      </c>
      <c r="C162" t="s">
        <v>405</v>
      </c>
    </row>
    <row r="163" spans="1:3">
      <c r="A163" s="148" t="str">
        <f>IF(入力用!I185="","",入力用!I185)</f>
        <v/>
      </c>
      <c r="C163" t="s">
        <v>406</v>
      </c>
    </row>
    <row r="164" spans="1:3">
      <c r="A164" s="148" t="str">
        <f>IF(入力用!I186="","",入力用!I186)</f>
        <v/>
      </c>
      <c r="C164" t="s">
        <v>407</v>
      </c>
    </row>
    <row r="165" spans="1:3">
      <c r="A165" s="148" t="str">
        <f>IF(入力用!I187="","",入力用!I187)</f>
        <v/>
      </c>
      <c r="C165" t="s">
        <v>408</v>
      </c>
    </row>
    <row r="166" spans="1:3">
      <c r="A166" s="148" t="str">
        <f>IF(入力用!I188="","",入力用!I188)</f>
        <v/>
      </c>
      <c r="C166" t="s">
        <v>409</v>
      </c>
    </row>
    <row r="167" spans="1:3">
      <c r="A167" s="148" t="str">
        <f>IF(入力用!I189="","",入力用!I189)</f>
        <v/>
      </c>
      <c r="C167" t="s">
        <v>410</v>
      </c>
    </row>
    <row r="168" spans="1:3">
      <c r="A168" s="148" t="str">
        <f>IF(入力用!I190="","",入力用!I190)</f>
        <v/>
      </c>
      <c r="C168" t="s">
        <v>411</v>
      </c>
    </row>
    <row r="169" spans="1:3">
      <c r="A169" s="148" t="str">
        <f>IF(入力用!I191="","",入力用!I191)</f>
        <v/>
      </c>
      <c r="C169" t="s">
        <v>412</v>
      </c>
    </row>
    <row r="170" spans="1:3">
      <c r="A170" s="148" t="str">
        <f>IF(入力用!I192="","",入力用!I192)</f>
        <v/>
      </c>
      <c r="C170" t="s">
        <v>413</v>
      </c>
    </row>
    <row r="171" spans="1:3">
      <c r="A171" s="148" t="str">
        <f>IF(入力用!I193="","",入力用!I193)</f>
        <v/>
      </c>
      <c r="C171" t="s">
        <v>414</v>
      </c>
    </row>
    <row r="172" spans="1:3">
      <c r="A172" s="148" t="str">
        <f>IF(入力用!I194="","",入力用!I194)</f>
        <v/>
      </c>
      <c r="C172" t="s">
        <v>415</v>
      </c>
    </row>
    <row r="173" spans="1:3">
      <c r="A173" s="148" t="str">
        <f>IF(入力用!I195="","",入力用!I195)</f>
        <v/>
      </c>
      <c r="C173" t="s">
        <v>416</v>
      </c>
    </row>
    <row r="174" spans="1:3">
      <c r="A174" s="148" t="str">
        <f>IF(入力用!I196="","",入力用!I196)</f>
        <v/>
      </c>
      <c r="C174" t="s">
        <v>417</v>
      </c>
    </row>
    <row r="175" spans="1:3">
      <c r="A175" s="148" t="str">
        <f>IF(入力用!I197="","",入力用!I197)</f>
        <v/>
      </c>
      <c r="C175" t="s">
        <v>418</v>
      </c>
    </row>
    <row r="176" spans="1:3">
      <c r="A176" s="148" t="str">
        <f>IF(入力用!I198="","",入力用!I198)</f>
        <v/>
      </c>
      <c r="C176" t="s">
        <v>419</v>
      </c>
    </row>
    <row r="177" spans="1:3">
      <c r="A177" s="148" t="str">
        <f>IF(入力用!I199="","",入力用!I199)</f>
        <v/>
      </c>
      <c r="C177" t="s">
        <v>420</v>
      </c>
    </row>
    <row r="178" spans="1:3">
      <c r="A178" s="148" t="str">
        <f>IF(入力用!I200="","",入力用!I200)</f>
        <v/>
      </c>
      <c r="C178" t="s">
        <v>421</v>
      </c>
    </row>
    <row r="179" spans="1:3">
      <c r="A179" s="148" t="str">
        <f>IF(入力用!I201="","",入力用!I201)</f>
        <v/>
      </c>
      <c r="C179" t="s">
        <v>422</v>
      </c>
    </row>
    <row r="180" spans="1:3">
      <c r="A180" s="148" t="str">
        <f>IF(入力用!I202="","",入力用!I202)</f>
        <v/>
      </c>
      <c r="C180" t="s">
        <v>423</v>
      </c>
    </row>
    <row r="181" spans="1:3">
      <c r="A181" s="148" t="str">
        <f>IF(入力用!I203="","",入力用!I203)</f>
        <v/>
      </c>
      <c r="C181" t="s">
        <v>424</v>
      </c>
    </row>
    <row r="182" spans="1:3">
      <c r="A182" s="148" t="str">
        <f>IF(入力用!I204="","",入力用!I204)</f>
        <v/>
      </c>
      <c r="C182" t="s">
        <v>425</v>
      </c>
    </row>
    <row r="183" spans="1:3">
      <c r="A183" s="148" t="str">
        <f>IF(入力用!I205="","",入力用!I205)</f>
        <v/>
      </c>
      <c r="C183" t="s">
        <v>426</v>
      </c>
    </row>
    <row r="184" spans="1:3">
      <c r="A184" s="148" t="str">
        <f>IF(入力用!I206="","",入力用!I206)</f>
        <v/>
      </c>
      <c r="C184" t="s">
        <v>427</v>
      </c>
    </row>
    <row r="185" spans="1:3">
      <c r="A185" s="148" t="str">
        <f>IF(入力用!I207="","",入力用!I207)</f>
        <v/>
      </c>
      <c r="C185" t="s">
        <v>428</v>
      </c>
    </row>
    <row r="186" spans="1:3">
      <c r="A186" s="148" t="str">
        <f>IF(入力用!I208="","",入力用!I208)</f>
        <v/>
      </c>
      <c r="C186" t="s">
        <v>429</v>
      </c>
    </row>
    <row r="187" spans="1:3">
      <c r="A187" s="148" t="str">
        <f>IF(入力用!I209="","",入力用!I209)</f>
        <v/>
      </c>
      <c r="C187" t="s">
        <v>430</v>
      </c>
    </row>
    <row r="188" spans="1:3">
      <c r="A188" s="148" t="str">
        <f>IF(入力用!I210="","",入力用!I210)</f>
        <v/>
      </c>
      <c r="C188" t="s">
        <v>431</v>
      </c>
    </row>
    <row r="189" spans="1:3">
      <c r="A189" s="148" t="str">
        <f>IF(入力用!I211="","",入力用!I211)</f>
        <v/>
      </c>
      <c r="C189" t="s">
        <v>432</v>
      </c>
    </row>
    <row r="190" spans="1:3">
      <c r="A190" s="148" t="str">
        <f>IF(入力用!I212="","",入力用!I212)</f>
        <v/>
      </c>
      <c r="C190" t="s">
        <v>433</v>
      </c>
    </row>
    <row r="191" spans="1:3">
      <c r="A191" s="148" t="str">
        <f>IF(入力用!I213="","",入力用!I213)</f>
        <v/>
      </c>
      <c r="C191" t="s">
        <v>434</v>
      </c>
    </row>
    <row r="192" spans="1:3">
      <c r="A192" s="148" t="str">
        <f>IF(入力用!I214="","",入力用!I214)</f>
        <v/>
      </c>
      <c r="C192" t="s">
        <v>435</v>
      </c>
    </row>
    <row r="193" spans="1:3">
      <c r="A193" s="148" t="str">
        <f>IF(入力用!I215="","",入力用!I215)</f>
        <v/>
      </c>
      <c r="C193" t="s">
        <v>436</v>
      </c>
    </row>
    <row r="194" spans="1:3">
      <c r="A194" s="148" t="str">
        <f>IF(入力用!I216="","",入力用!I216)</f>
        <v/>
      </c>
      <c r="C194" t="s">
        <v>437</v>
      </c>
    </row>
    <row r="195" spans="1:3">
      <c r="A195" s="148" t="str">
        <f>IF(入力用!I217="","",入力用!I217)</f>
        <v/>
      </c>
      <c r="C195" t="s">
        <v>438</v>
      </c>
    </row>
    <row r="196" spans="1:3">
      <c r="A196" s="148" t="str">
        <f>IF(入力用!I218="","",入力用!I218)</f>
        <v/>
      </c>
      <c r="C196" t="s">
        <v>439</v>
      </c>
    </row>
    <row r="197" spans="1:3">
      <c r="A197" s="148" t="str">
        <f>IF(入力用!I219="","",入力用!I219)</f>
        <v/>
      </c>
      <c r="C197" t="s">
        <v>440</v>
      </c>
    </row>
    <row r="198" spans="1:3">
      <c r="A198" s="148" t="str">
        <f>IF(入力用!I220="","",入力用!I220)</f>
        <v/>
      </c>
      <c r="C198" t="s">
        <v>441</v>
      </c>
    </row>
    <row r="199" spans="1:3">
      <c r="A199" s="148" t="str">
        <f>IF(入力用!I221="","",入力用!I221)</f>
        <v/>
      </c>
      <c r="C199" t="s">
        <v>442</v>
      </c>
    </row>
    <row r="200" spans="1:3">
      <c r="A200" s="148" t="str">
        <f>IF(入力用!I222="","",入力用!I222)</f>
        <v/>
      </c>
      <c r="C200" t="s">
        <v>443</v>
      </c>
    </row>
    <row r="201" spans="1:3">
      <c r="A201" s="148" t="str">
        <f>IF(入力用!I223="","",入力用!I223)</f>
        <v/>
      </c>
      <c r="C201" t="s">
        <v>444</v>
      </c>
    </row>
    <row r="202" spans="1:3">
      <c r="A202" s="148" t="str">
        <f>IF(入力用!I224="","",入力用!I224)</f>
        <v/>
      </c>
      <c r="C202" t="s">
        <v>445</v>
      </c>
    </row>
    <row r="203" spans="1:3">
      <c r="A203" s="148" t="str">
        <f>IF(入力用!I225="","",入力用!I225)</f>
        <v/>
      </c>
      <c r="C203" t="s">
        <v>446</v>
      </c>
    </row>
    <row r="204" spans="1:3">
      <c r="A204" s="148" t="str">
        <f>IF(入力用!I226="","",入力用!I226)</f>
        <v/>
      </c>
      <c r="C204" t="s">
        <v>447</v>
      </c>
    </row>
    <row r="205" spans="1:3">
      <c r="A205" s="148" t="str">
        <f>IF(入力用!I227="","",入力用!I227)</f>
        <v/>
      </c>
      <c r="C205" t="s">
        <v>448</v>
      </c>
    </row>
    <row r="206" spans="1:3">
      <c r="A206" s="148" t="str">
        <f>IF(入力用!I228="","",入力用!I228)</f>
        <v/>
      </c>
      <c r="C206" t="s">
        <v>449</v>
      </c>
    </row>
    <row r="207" spans="1:3">
      <c r="A207" s="148" t="str">
        <f>IF(入力用!I229="","",入力用!I229)</f>
        <v/>
      </c>
      <c r="C207" t="s">
        <v>450</v>
      </c>
    </row>
    <row r="208" spans="1:3">
      <c r="A208" s="148" t="str">
        <f>IF(入力用!I230="","",入力用!I230)</f>
        <v/>
      </c>
      <c r="C208" t="s">
        <v>451</v>
      </c>
    </row>
    <row r="209" spans="1:3">
      <c r="A209" s="148" t="str">
        <f>IF(入力用!I231="","",入力用!I231)</f>
        <v/>
      </c>
      <c r="C209" t="s">
        <v>452</v>
      </c>
    </row>
    <row r="210" spans="1:3">
      <c r="A210" s="148" t="str">
        <f>IF(入力用!I232="","",入力用!I232)</f>
        <v/>
      </c>
      <c r="C210" t="s">
        <v>453</v>
      </c>
    </row>
    <row r="211" spans="1:3">
      <c r="A211" s="148" t="str">
        <f>IF(入力用!I233="","",入力用!I233)</f>
        <v/>
      </c>
      <c r="C211" t="s">
        <v>454</v>
      </c>
    </row>
    <row r="212" spans="1:3">
      <c r="A212" s="148" t="str">
        <f>IF(入力用!I234="","",入力用!I234)</f>
        <v/>
      </c>
      <c r="C212" t="s">
        <v>455</v>
      </c>
    </row>
    <row r="213" spans="1:3">
      <c r="A213" s="148" t="str">
        <f>IF(入力用!I235="","",入力用!I235)</f>
        <v/>
      </c>
      <c r="C213" t="s">
        <v>456</v>
      </c>
    </row>
    <row r="214" spans="1:3">
      <c r="A214" s="148" t="str">
        <f>IF(入力用!I236="","",入力用!I236)</f>
        <v/>
      </c>
      <c r="C214" t="s">
        <v>457</v>
      </c>
    </row>
    <row r="215" spans="1:3">
      <c r="A215" s="148" t="str">
        <f>IF(入力用!I237="","",入力用!I237)</f>
        <v/>
      </c>
      <c r="C215" t="s">
        <v>458</v>
      </c>
    </row>
    <row r="216" spans="1:3">
      <c r="A216" s="148" t="str">
        <f>IF(入力用!I238="","",入力用!I238)</f>
        <v/>
      </c>
      <c r="C216" t="s">
        <v>459</v>
      </c>
    </row>
    <row r="217" spans="1:3">
      <c r="A217" s="148" t="str">
        <f>IF(入力用!I239="","",入力用!I239)</f>
        <v/>
      </c>
      <c r="C217" t="s">
        <v>460</v>
      </c>
    </row>
    <row r="218" spans="1:3">
      <c r="A218" s="148" t="str">
        <f>IF(入力用!I240="","",入力用!I240)</f>
        <v/>
      </c>
      <c r="C218" t="s">
        <v>461</v>
      </c>
    </row>
    <row r="219" spans="1:3">
      <c r="A219" s="148" t="str">
        <f>IF(入力用!I241="","",入力用!I241)</f>
        <v/>
      </c>
      <c r="C219" t="s">
        <v>462</v>
      </c>
    </row>
    <row r="220" spans="1:3">
      <c r="A220" s="148" t="str">
        <f>IF(入力用!I242="","",入力用!I242)</f>
        <v/>
      </c>
      <c r="C220" t="s">
        <v>463</v>
      </c>
    </row>
    <row r="221" spans="1:3">
      <c r="A221" s="148" t="str">
        <f>IF(入力用!I243="","",入力用!I243)</f>
        <v/>
      </c>
      <c r="C221" t="s">
        <v>464</v>
      </c>
    </row>
    <row r="222" spans="1:3">
      <c r="A222" s="148" t="str">
        <f>IF(入力用!I244="","",入力用!I244)</f>
        <v/>
      </c>
      <c r="C222" t="s">
        <v>465</v>
      </c>
    </row>
    <row r="223" spans="1:3">
      <c r="A223" s="148" t="str">
        <f>IF(入力用!I245="","",入力用!I245)</f>
        <v/>
      </c>
      <c r="C223" t="s">
        <v>466</v>
      </c>
    </row>
    <row r="224" spans="1:3">
      <c r="A224" s="148" t="str">
        <f>IF(入力用!I246="","",入力用!I246)</f>
        <v/>
      </c>
      <c r="C224" t="s">
        <v>467</v>
      </c>
    </row>
    <row r="225" spans="1:3">
      <c r="A225" s="148" t="str">
        <f>IF(入力用!I247="","",入力用!I247)</f>
        <v/>
      </c>
      <c r="C225" t="s">
        <v>468</v>
      </c>
    </row>
    <row r="226" spans="1:3">
      <c r="A226" s="148" t="str">
        <f>IF(入力用!I248="","",入力用!I248)</f>
        <v/>
      </c>
      <c r="C226" t="s">
        <v>469</v>
      </c>
    </row>
    <row r="227" spans="1:3">
      <c r="A227" s="148" t="str">
        <f>IF(入力用!I249="","",入力用!I249)</f>
        <v/>
      </c>
      <c r="C227" t="s">
        <v>470</v>
      </c>
    </row>
    <row r="228" spans="1:3">
      <c r="A228" s="148" t="str">
        <f>IF(入力用!I250="","",入力用!I250)</f>
        <v/>
      </c>
      <c r="C228" t="s">
        <v>471</v>
      </c>
    </row>
    <row r="229" spans="1:3">
      <c r="A229" s="148" t="str">
        <f>IF(入力用!I251="","",入力用!I251)</f>
        <v/>
      </c>
      <c r="C229" t="s">
        <v>472</v>
      </c>
    </row>
    <row r="230" spans="1:3">
      <c r="A230" s="148" t="str">
        <f>IF(入力用!I252="","",入力用!I252)</f>
        <v/>
      </c>
      <c r="C230" t="s">
        <v>473</v>
      </c>
    </row>
    <row r="231" spans="1:3">
      <c r="A231" s="148" t="str">
        <f>IF(入力用!I253="","",入力用!I253)</f>
        <v/>
      </c>
      <c r="C231" t="s">
        <v>474</v>
      </c>
    </row>
    <row r="232" spans="1:3">
      <c r="A232" s="148" t="str">
        <f>IF(入力用!I254="","",入力用!I254)</f>
        <v/>
      </c>
      <c r="C232" t="s">
        <v>475</v>
      </c>
    </row>
    <row r="233" spans="1:3">
      <c r="A233" s="148" t="str">
        <f>IF(入力用!I255="","",入力用!I255)</f>
        <v/>
      </c>
      <c r="C233" t="s">
        <v>476</v>
      </c>
    </row>
    <row r="234" spans="1:3">
      <c r="A234" s="148" t="str">
        <f>入力用!O46</f>
        <v>-</v>
      </c>
      <c r="C234" t="s">
        <v>477</v>
      </c>
    </row>
    <row r="235" spans="1:3">
      <c r="A235" s="148" t="str">
        <f>入力用!O47</f>
        <v>-</v>
      </c>
      <c r="C235" t="s">
        <v>478</v>
      </c>
    </row>
    <row r="236" spans="1:3">
      <c r="A236" s="148" t="str">
        <f>入力用!O48</f>
        <v>-</v>
      </c>
      <c r="C236" t="s">
        <v>479</v>
      </c>
    </row>
    <row r="237" spans="1:3">
      <c r="A237" s="148" t="str">
        <f>入力用!O49</f>
        <v>-</v>
      </c>
      <c r="C237" t="s">
        <v>480</v>
      </c>
    </row>
    <row r="238" spans="1:3">
      <c r="A238" s="148" t="str">
        <f>入力用!O50</f>
        <v>-</v>
      </c>
      <c r="C238" t="s">
        <v>481</v>
      </c>
    </row>
    <row r="239" spans="1:3">
      <c r="A239" s="148" t="str">
        <f>入力用!O51</f>
        <v>-</v>
      </c>
      <c r="C239" t="s">
        <v>482</v>
      </c>
    </row>
    <row r="240" spans="1:3">
      <c r="A240" s="148" t="str">
        <f>入力用!O52</f>
        <v>-</v>
      </c>
      <c r="C240" t="s">
        <v>483</v>
      </c>
    </row>
    <row r="241" spans="1:3">
      <c r="A241" s="148" t="str">
        <f>入力用!O53</f>
        <v>-</v>
      </c>
      <c r="C241" t="s">
        <v>484</v>
      </c>
    </row>
    <row r="242" spans="1:3">
      <c r="A242" s="148" t="str">
        <f>入力用!O54</f>
        <v>-</v>
      </c>
      <c r="C242" t="s">
        <v>485</v>
      </c>
    </row>
    <row r="243" spans="1:3">
      <c r="A243" s="148" t="str">
        <f>入力用!O55</f>
        <v>-</v>
      </c>
      <c r="C243" t="s">
        <v>486</v>
      </c>
    </row>
    <row r="244" spans="1:3">
      <c r="A244" s="148" t="str">
        <f>入力用!O56</f>
        <v>-</v>
      </c>
      <c r="C244" t="s">
        <v>487</v>
      </c>
    </row>
    <row r="245" spans="1:3">
      <c r="A245" s="148" t="str">
        <f>入力用!O57</f>
        <v>-</v>
      </c>
      <c r="C245" t="s">
        <v>488</v>
      </c>
    </row>
    <row r="246" spans="1:3">
      <c r="A246" s="148" t="str">
        <f>入力用!O58</f>
        <v>-</v>
      </c>
      <c r="C246" t="s">
        <v>489</v>
      </c>
    </row>
    <row r="247" spans="1:3">
      <c r="A247" s="148" t="str">
        <f>入力用!O59</f>
        <v>-</v>
      </c>
      <c r="C247" t="s">
        <v>490</v>
      </c>
    </row>
    <row r="248" spans="1:3">
      <c r="A248" s="148" t="str">
        <f>入力用!O60</f>
        <v>-</v>
      </c>
      <c r="C248" t="s">
        <v>491</v>
      </c>
    </row>
    <row r="249" spans="1:3">
      <c r="A249" s="148" t="str">
        <f>入力用!O61</f>
        <v>-</v>
      </c>
      <c r="C249" t="s">
        <v>492</v>
      </c>
    </row>
    <row r="250" spans="1:3">
      <c r="A250" s="148" t="str">
        <f>入力用!O62</f>
        <v>-</v>
      </c>
      <c r="C250" t="s">
        <v>493</v>
      </c>
    </row>
    <row r="251" spans="1:3">
      <c r="A251" s="148" t="str">
        <f>入力用!O63</f>
        <v>-</v>
      </c>
      <c r="C251" t="s">
        <v>494</v>
      </c>
    </row>
    <row r="252" spans="1:3">
      <c r="A252" s="148" t="str">
        <f>入力用!O64</f>
        <v>-</v>
      </c>
      <c r="C252" t="s">
        <v>495</v>
      </c>
    </row>
    <row r="253" spans="1:3">
      <c r="A253" s="148" t="str">
        <f>入力用!O65</f>
        <v>-</v>
      </c>
      <c r="C253" t="s">
        <v>496</v>
      </c>
    </row>
    <row r="254" spans="1:3">
      <c r="A254" s="148" t="str">
        <f>入力用!O66</f>
        <v>-</v>
      </c>
      <c r="C254" t="s">
        <v>497</v>
      </c>
    </row>
    <row r="255" spans="1:3">
      <c r="A255" s="148" t="str">
        <f>入力用!O67</f>
        <v>-</v>
      </c>
      <c r="C255" t="s">
        <v>498</v>
      </c>
    </row>
    <row r="256" spans="1:3">
      <c r="A256" s="148" t="str">
        <f>入力用!O68</f>
        <v>-</v>
      </c>
      <c r="C256" t="s">
        <v>499</v>
      </c>
    </row>
    <row r="257" spans="1:3">
      <c r="A257" s="148" t="str">
        <f>入力用!O69</f>
        <v>-</v>
      </c>
      <c r="C257" t="s">
        <v>500</v>
      </c>
    </row>
    <row r="258" spans="1:3">
      <c r="A258" s="148" t="str">
        <f>入力用!O70</f>
        <v>-</v>
      </c>
      <c r="C258" t="s">
        <v>501</v>
      </c>
    </row>
    <row r="259" spans="1:3">
      <c r="A259" s="148" t="str">
        <f>入力用!O71</f>
        <v>-</v>
      </c>
      <c r="C259" t="s">
        <v>502</v>
      </c>
    </row>
    <row r="260" spans="1:3">
      <c r="A260" s="148" t="str">
        <f>入力用!O72</f>
        <v>-</v>
      </c>
      <c r="C260" t="s">
        <v>503</v>
      </c>
    </row>
    <row r="261" spans="1:3">
      <c r="A261" s="148" t="str">
        <f>入力用!O73</f>
        <v>-</v>
      </c>
      <c r="C261" t="s">
        <v>504</v>
      </c>
    </row>
    <row r="262" spans="1:3">
      <c r="A262" s="148" t="str">
        <f>入力用!O74</f>
        <v>-</v>
      </c>
      <c r="C262" t="s">
        <v>505</v>
      </c>
    </row>
    <row r="263" spans="1:3">
      <c r="A263" s="148" t="str">
        <f>入力用!O75</f>
        <v>-</v>
      </c>
      <c r="C263" t="s">
        <v>506</v>
      </c>
    </row>
    <row r="264" spans="1:3">
      <c r="A264" s="148" t="str">
        <f>入力用!O76</f>
        <v>-</v>
      </c>
      <c r="C264" t="s">
        <v>507</v>
      </c>
    </row>
    <row r="265" spans="1:3">
      <c r="A265" s="148" t="str">
        <f>入力用!O77</f>
        <v>-</v>
      </c>
      <c r="C265" t="s">
        <v>508</v>
      </c>
    </row>
    <row r="266" spans="1:3">
      <c r="A266" s="148" t="str">
        <f>入力用!O78</f>
        <v>-</v>
      </c>
      <c r="C266" t="s">
        <v>509</v>
      </c>
    </row>
    <row r="267" spans="1:3">
      <c r="A267" s="148" t="str">
        <f>入力用!O79</f>
        <v>-</v>
      </c>
      <c r="C267" t="s">
        <v>510</v>
      </c>
    </row>
    <row r="268" spans="1:3">
      <c r="A268" s="148" t="str">
        <f>入力用!O80</f>
        <v>-</v>
      </c>
      <c r="C268" t="s">
        <v>511</v>
      </c>
    </row>
    <row r="269" spans="1:3">
      <c r="A269" s="148" t="str">
        <f>入力用!O81</f>
        <v>-</v>
      </c>
      <c r="C269" t="s">
        <v>512</v>
      </c>
    </row>
    <row r="270" spans="1:3">
      <c r="A270" s="148" t="str">
        <f>入力用!O82</f>
        <v>-</v>
      </c>
      <c r="C270" t="s">
        <v>513</v>
      </c>
    </row>
    <row r="271" spans="1:3">
      <c r="A271" s="148" t="str">
        <f>入力用!O83</f>
        <v>-</v>
      </c>
      <c r="C271" t="s">
        <v>514</v>
      </c>
    </row>
    <row r="272" spans="1:3">
      <c r="A272" s="148" t="str">
        <f>入力用!O84</f>
        <v>-</v>
      </c>
      <c r="C272" t="s">
        <v>515</v>
      </c>
    </row>
    <row r="273" spans="1:3">
      <c r="A273" s="148" t="str">
        <f>入力用!O85</f>
        <v>-</v>
      </c>
      <c r="C273" t="s">
        <v>516</v>
      </c>
    </row>
    <row r="274" spans="1:3">
      <c r="A274" s="148" t="str">
        <f>入力用!O86</f>
        <v>-</v>
      </c>
      <c r="C274" t="s">
        <v>517</v>
      </c>
    </row>
    <row r="275" spans="1:3">
      <c r="A275" s="148" t="str">
        <f>入力用!O87</f>
        <v>-</v>
      </c>
      <c r="C275" t="s">
        <v>518</v>
      </c>
    </row>
    <row r="276" spans="1:3">
      <c r="A276" s="148" t="str">
        <f>入力用!O88</f>
        <v>-</v>
      </c>
      <c r="C276" t="s">
        <v>519</v>
      </c>
    </row>
    <row r="277" spans="1:3">
      <c r="A277" s="148" t="str">
        <f>入力用!O89</f>
        <v>-</v>
      </c>
      <c r="C277" t="s">
        <v>520</v>
      </c>
    </row>
    <row r="278" spans="1:3">
      <c r="A278" s="148" t="str">
        <f>入力用!O90</f>
        <v>-</v>
      </c>
      <c r="C278" t="s">
        <v>521</v>
      </c>
    </row>
    <row r="279" spans="1:3">
      <c r="A279" s="148" t="str">
        <f>入力用!O91</f>
        <v>-</v>
      </c>
      <c r="C279" t="s">
        <v>522</v>
      </c>
    </row>
    <row r="280" spans="1:3">
      <c r="A280" s="148" t="str">
        <f>入力用!O92</f>
        <v>-</v>
      </c>
      <c r="C280" t="s">
        <v>523</v>
      </c>
    </row>
    <row r="281" spans="1:3">
      <c r="A281" s="148" t="str">
        <f>入力用!O93</f>
        <v>-</v>
      </c>
      <c r="C281" t="s">
        <v>524</v>
      </c>
    </row>
    <row r="282" spans="1:3">
      <c r="A282" s="148" t="str">
        <f>入力用!O94</f>
        <v>-</v>
      </c>
      <c r="C282" t="s">
        <v>525</v>
      </c>
    </row>
    <row r="283" spans="1:3">
      <c r="A283" s="148" t="str">
        <f>入力用!O95</f>
        <v>-</v>
      </c>
      <c r="C283" t="s">
        <v>526</v>
      </c>
    </row>
    <row r="284" spans="1:3">
      <c r="A284" s="148" t="str">
        <f>入力用!O96</f>
        <v>-</v>
      </c>
      <c r="C284" t="s">
        <v>527</v>
      </c>
    </row>
    <row r="285" spans="1:3">
      <c r="A285" s="148" t="str">
        <f>入力用!O97</f>
        <v>-</v>
      </c>
      <c r="C285" t="s">
        <v>528</v>
      </c>
    </row>
    <row r="286" spans="1:3">
      <c r="A286" s="148" t="str">
        <f>入力用!O98</f>
        <v>-</v>
      </c>
      <c r="C286" t="s">
        <v>529</v>
      </c>
    </row>
    <row r="287" spans="1:3">
      <c r="A287" s="148" t="str">
        <f>入力用!O99</f>
        <v>-</v>
      </c>
      <c r="C287" t="s">
        <v>530</v>
      </c>
    </row>
    <row r="288" spans="1:3">
      <c r="A288" s="148" t="str">
        <f>入力用!O100</f>
        <v>-</v>
      </c>
      <c r="C288" t="s">
        <v>531</v>
      </c>
    </row>
    <row r="289" spans="1:3">
      <c r="A289" s="148" t="str">
        <f>入力用!O101</f>
        <v>-</v>
      </c>
      <c r="C289" t="s">
        <v>532</v>
      </c>
    </row>
    <row r="290" spans="1:3">
      <c r="A290" s="148" t="str">
        <f>入力用!O102</f>
        <v>-</v>
      </c>
      <c r="C290" t="s">
        <v>533</v>
      </c>
    </row>
    <row r="291" spans="1:3">
      <c r="A291" s="148" t="str">
        <f>入力用!O103</f>
        <v>-</v>
      </c>
      <c r="C291" t="s">
        <v>534</v>
      </c>
    </row>
    <row r="292" spans="1:3">
      <c r="A292" s="148" t="str">
        <f>入力用!O104</f>
        <v>-</v>
      </c>
      <c r="C292" t="s">
        <v>535</v>
      </c>
    </row>
    <row r="293" spans="1:3">
      <c r="A293" s="148" t="str">
        <f>入力用!O105</f>
        <v>-</v>
      </c>
      <c r="C293" t="s">
        <v>536</v>
      </c>
    </row>
    <row r="294" spans="1:3">
      <c r="A294" s="148" t="str">
        <f>入力用!O106</f>
        <v>-</v>
      </c>
      <c r="C294" t="s">
        <v>537</v>
      </c>
    </row>
    <row r="295" spans="1:3">
      <c r="A295" s="148" t="str">
        <f>入力用!O107</f>
        <v>-</v>
      </c>
      <c r="C295" t="s">
        <v>538</v>
      </c>
    </row>
    <row r="296" spans="1:3">
      <c r="A296" s="148" t="str">
        <f>入力用!O108</f>
        <v>-</v>
      </c>
      <c r="C296" t="s">
        <v>539</v>
      </c>
    </row>
    <row r="297" spans="1:3">
      <c r="A297" s="148" t="str">
        <f>入力用!O109</f>
        <v>-</v>
      </c>
      <c r="C297" t="s">
        <v>540</v>
      </c>
    </row>
    <row r="298" spans="1:3">
      <c r="A298" s="148" t="str">
        <f>入力用!O110</f>
        <v>-</v>
      </c>
      <c r="C298" t="s">
        <v>541</v>
      </c>
    </row>
    <row r="299" spans="1:3">
      <c r="A299" s="148" t="str">
        <f>入力用!O111</f>
        <v>-</v>
      </c>
      <c r="C299" t="s">
        <v>542</v>
      </c>
    </row>
    <row r="300" spans="1:3">
      <c r="A300" s="148" t="str">
        <f>入力用!O112</f>
        <v>-</v>
      </c>
      <c r="C300" t="s">
        <v>543</v>
      </c>
    </row>
    <row r="301" spans="1:3">
      <c r="A301" s="148" t="str">
        <f>入力用!O113</f>
        <v>-</v>
      </c>
      <c r="C301" t="s">
        <v>544</v>
      </c>
    </row>
    <row r="302" spans="1:3">
      <c r="A302" s="148" t="str">
        <f>入力用!O114</f>
        <v>-</v>
      </c>
      <c r="C302" t="s">
        <v>545</v>
      </c>
    </row>
    <row r="303" spans="1:3">
      <c r="A303" s="148" t="str">
        <f>入力用!O115</f>
        <v>-</v>
      </c>
      <c r="C303" t="s">
        <v>546</v>
      </c>
    </row>
    <row r="304" spans="1:3">
      <c r="A304" s="148" t="str">
        <f>入力用!O116</f>
        <v>-</v>
      </c>
      <c r="C304" t="s">
        <v>547</v>
      </c>
    </row>
    <row r="305" spans="1:3">
      <c r="A305" s="148" t="str">
        <f>入力用!O117</f>
        <v>-</v>
      </c>
      <c r="C305" t="s">
        <v>548</v>
      </c>
    </row>
    <row r="306" spans="1:3">
      <c r="A306" s="148" t="str">
        <f>入力用!O118</f>
        <v>-</v>
      </c>
      <c r="C306" t="s">
        <v>549</v>
      </c>
    </row>
    <row r="307" spans="1:3">
      <c r="A307" s="148" t="str">
        <f>入力用!O119</f>
        <v>-</v>
      </c>
      <c r="C307" t="s">
        <v>550</v>
      </c>
    </row>
    <row r="308" spans="1:3">
      <c r="A308" s="148" t="str">
        <f>入力用!O120</f>
        <v>-</v>
      </c>
      <c r="C308" t="s">
        <v>551</v>
      </c>
    </row>
    <row r="309" spans="1:3">
      <c r="A309" s="148" t="str">
        <f>入力用!O121</f>
        <v>-</v>
      </c>
      <c r="C309" t="s">
        <v>552</v>
      </c>
    </row>
    <row r="310" spans="1:3">
      <c r="A310" s="148" t="str">
        <f>入力用!O122</f>
        <v>-</v>
      </c>
      <c r="C310" t="s">
        <v>553</v>
      </c>
    </row>
    <row r="311" spans="1:3">
      <c r="A311" s="148" t="str">
        <f>入力用!O123</f>
        <v>-</v>
      </c>
      <c r="C311" t="s">
        <v>554</v>
      </c>
    </row>
    <row r="312" spans="1:3">
      <c r="A312" s="148" t="str">
        <f>入力用!O124</f>
        <v>-</v>
      </c>
      <c r="C312" t="s">
        <v>555</v>
      </c>
    </row>
    <row r="313" spans="1:3">
      <c r="A313" s="148" t="str">
        <f>入力用!O125</f>
        <v>-</v>
      </c>
      <c r="C313" t="s">
        <v>556</v>
      </c>
    </row>
    <row r="314" spans="1:3">
      <c r="A314" s="148" t="str">
        <f>入力用!O126</f>
        <v>-</v>
      </c>
      <c r="C314" t="s">
        <v>557</v>
      </c>
    </row>
    <row r="315" spans="1:3">
      <c r="A315" s="148" t="str">
        <f>入力用!O127</f>
        <v>-</v>
      </c>
      <c r="C315" t="s">
        <v>558</v>
      </c>
    </row>
    <row r="316" spans="1:3">
      <c r="A316" s="148" t="str">
        <f>入力用!O128</f>
        <v>-</v>
      </c>
      <c r="C316" t="s">
        <v>559</v>
      </c>
    </row>
    <row r="317" spans="1:3">
      <c r="A317" s="148" t="str">
        <f>入力用!O129</f>
        <v>-</v>
      </c>
      <c r="C317" t="s">
        <v>560</v>
      </c>
    </row>
    <row r="318" spans="1:3">
      <c r="A318" s="148" t="str">
        <f>入力用!O130</f>
        <v>-</v>
      </c>
      <c r="C318" t="s">
        <v>561</v>
      </c>
    </row>
    <row r="319" spans="1:3">
      <c r="A319" s="148" t="str">
        <f>入力用!O131</f>
        <v>-</v>
      </c>
      <c r="C319" t="s">
        <v>562</v>
      </c>
    </row>
    <row r="320" spans="1:3">
      <c r="A320" s="148" t="str">
        <f>入力用!O132</f>
        <v>-</v>
      </c>
      <c r="C320" t="s">
        <v>563</v>
      </c>
    </row>
    <row r="321" spans="1:3">
      <c r="A321" s="148" t="str">
        <f>入力用!O133</f>
        <v>-</v>
      </c>
      <c r="C321" t="s">
        <v>564</v>
      </c>
    </row>
    <row r="322" spans="1:3">
      <c r="A322" s="148" t="str">
        <f>入力用!O134</f>
        <v>-</v>
      </c>
      <c r="C322" t="s">
        <v>565</v>
      </c>
    </row>
    <row r="323" spans="1:3">
      <c r="A323" s="148" t="str">
        <f>入力用!O135</f>
        <v>-</v>
      </c>
      <c r="C323" t="s">
        <v>566</v>
      </c>
    </row>
    <row r="324" spans="1:3">
      <c r="A324" s="148" t="str">
        <f>入力用!O136</f>
        <v>-</v>
      </c>
      <c r="C324" t="s">
        <v>567</v>
      </c>
    </row>
    <row r="325" spans="1:3">
      <c r="A325" s="148" t="str">
        <f>入力用!O137</f>
        <v>-</v>
      </c>
      <c r="C325" t="s">
        <v>568</v>
      </c>
    </row>
    <row r="326" spans="1:3">
      <c r="A326" s="148" t="str">
        <f>入力用!O138</f>
        <v>-</v>
      </c>
      <c r="C326" t="s">
        <v>569</v>
      </c>
    </row>
    <row r="327" spans="1:3">
      <c r="A327" s="148" t="str">
        <f>入力用!O139</f>
        <v>-</v>
      </c>
      <c r="C327" t="s">
        <v>570</v>
      </c>
    </row>
    <row r="328" spans="1:3">
      <c r="A328" s="148" t="str">
        <f>入力用!O140</f>
        <v>-</v>
      </c>
      <c r="C328" t="s">
        <v>571</v>
      </c>
    </row>
    <row r="329" spans="1:3">
      <c r="A329" s="148" t="str">
        <f>入力用!O141</f>
        <v>-</v>
      </c>
      <c r="C329" t="s">
        <v>572</v>
      </c>
    </row>
    <row r="330" spans="1:3">
      <c r="A330" s="148" t="str">
        <f>入力用!O142</f>
        <v>-</v>
      </c>
      <c r="C330" t="s">
        <v>573</v>
      </c>
    </row>
    <row r="331" spans="1:3">
      <c r="A331" s="148" t="str">
        <f>入力用!O143</f>
        <v>-</v>
      </c>
      <c r="C331" t="s">
        <v>574</v>
      </c>
    </row>
    <row r="332" spans="1:3">
      <c r="A332" s="148" t="str">
        <f>入力用!O144</f>
        <v>-</v>
      </c>
      <c r="C332" t="s">
        <v>575</v>
      </c>
    </row>
    <row r="333" spans="1:3">
      <c r="A333" s="148" t="str">
        <f>入力用!O145</f>
        <v>-</v>
      </c>
      <c r="C333" t="s">
        <v>576</v>
      </c>
    </row>
    <row r="334" spans="1:3">
      <c r="A334" s="148" t="str">
        <f>入力用!O146</f>
        <v>-</v>
      </c>
      <c r="C334" t="s">
        <v>577</v>
      </c>
    </row>
    <row r="335" spans="1:3">
      <c r="A335" s="148" t="str">
        <f>入力用!O147</f>
        <v>-</v>
      </c>
      <c r="C335" t="s">
        <v>578</v>
      </c>
    </row>
    <row r="336" spans="1:3">
      <c r="A336" s="148" t="str">
        <f>入力用!O148</f>
        <v>-</v>
      </c>
      <c r="C336" t="s">
        <v>579</v>
      </c>
    </row>
    <row r="337" spans="1:3">
      <c r="A337" s="148" t="str">
        <f>入力用!O149</f>
        <v>-</v>
      </c>
      <c r="C337" t="s">
        <v>580</v>
      </c>
    </row>
    <row r="338" spans="1:3">
      <c r="A338" s="148" t="str">
        <f>入力用!O150</f>
        <v>-</v>
      </c>
      <c r="C338" t="s">
        <v>581</v>
      </c>
    </row>
    <row r="339" spans="1:3">
      <c r="A339" s="148" t="str">
        <f>入力用!O151</f>
        <v>-</v>
      </c>
      <c r="C339" t="s">
        <v>582</v>
      </c>
    </row>
    <row r="340" spans="1:3">
      <c r="A340" s="148" t="str">
        <f>入力用!O152</f>
        <v>-</v>
      </c>
      <c r="C340" t="s">
        <v>583</v>
      </c>
    </row>
    <row r="341" spans="1:3">
      <c r="A341" s="148" t="str">
        <f>入力用!O153</f>
        <v>-</v>
      </c>
      <c r="C341" t="s">
        <v>584</v>
      </c>
    </row>
    <row r="342" spans="1:3">
      <c r="A342" s="148" t="str">
        <f>入力用!O154</f>
        <v>-</v>
      </c>
      <c r="C342" t="s">
        <v>585</v>
      </c>
    </row>
    <row r="343" spans="1:3">
      <c r="A343" s="148" t="str">
        <f>入力用!O155</f>
        <v>-</v>
      </c>
      <c r="C343" t="s">
        <v>586</v>
      </c>
    </row>
    <row r="344" spans="1:3">
      <c r="A344" s="148" t="str">
        <f>入力用!O156</f>
        <v>-</v>
      </c>
      <c r="C344" t="s">
        <v>587</v>
      </c>
    </row>
    <row r="345" spans="1:3">
      <c r="A345" s="148" t="str">
        <f>入力用!O157</f>
        <v>-</v>
      </c>
      <c r="C345" t="s">
        <v>588</v>
      </c>
    </row>
    <row r="346" spans="1:3">
      <c r="A346" s="148" t="str">
        <f>入力用!O158</f>
        <v>-</v>
      </c>
      <c r="C346" t="s">
        <v>589</v>
      </c>
    </row>
    <row r="347" spans="1:3">
      <c r="A347" s="148" t="str">
        <f>入力用!O159</f>
        <v>-</v>
      </c>
      <c r="C347" t="s">
        <v>590</v>
      </c>
    </row>
    <row r="348" spans="1:3">
      <c r="A348" s="148" t="str">
        <f>入力用!O160</f>
        <v>-</v>
      </c>
      <c r="C348" t="s">
        <v>591</v>
      </c>
    </row>
    <row r="349" spans="1:3">
      <c r="A349" s="148" t="str">
        <f>入力用!O161</f>
        <v>-</v>
      </c>
      <c r="C349" t="s">
        <v>592</v>
      </c>
    </row>
    <row r="350" spans="1:3">
      <c r="A350" s="148" t="str">
        <f>入力用!O162</f>
        <v>-</v>
      </c>
      <c r="C350" t="s">
        <v>593</v>
      </c>
    </row>
    <row r="351" spans="1:3">
      <c r="A351" s="148" t="str">
        <f>入力用!O163</f>
        <v>-</v>
      </c>
      <c r="C351" t="s">
        <v>594</v>
      </c>
    </row>
    <row r="352" spans="1:3">
      <c r="A352" s="148" t="str">
        <f>入力用!O164</f>
        <v>-</v>
      </c>
      <c r="C352" t="s">
        <v>595</v>
      </c>
    </row>
    <row r="353" spans="1:3">
      <c r="A353" s="148" t="str">
        <f>入力用!O165</f>
        <v>-</v>
      </c>
      <c r="C353" t="s">
        <v>596</v>
      </c>
    </row>
    <row r="354" spans="1:3">
      <c r="A354" s="148" t="str">
        <f>入力用!O166</f>
        <v>-</v>
      </c>
      <c r="C354" t="s">
        <v>597</v>
      </c>
    </row>
    <row r="355" spans="1:3">
      <c r="A355" s="148" t="str">
        <f>入力用!O167</f>
        <v>-</v>
      </c>
      <c r="C355" t="s">
        <v>598</v>
      </c>
    </row>
    <row r="356" spans="1:3">
      <c r="A356" s="148" t="str">
        <f>入力用!O168</f>
        <v>-</v>
      </c>
      <c r="C356" t="s">
        <v>599</v>
      </c>
    </row>
    <row r="357" spans="1:3">
      <c r="A357" s="148" t="str">
        <f>入力用!O169</f>
        <v>-</v>
      </c>
      <c r="C357" t="s">
        <v>600</v>
      </c>
    </row>
    <row r="358" spans="1:3">
      <c r="A358" s="148" t="str">
        <f>入力用!O170</f>
        <v>-</v>
      </c>
      <c r="C358" t="s">
        <v>601</v>
      </c>
    </row>
    <row r="359" spans="1:3">
      <c r="A359" s="148" t="str">
        <f>入力用!O171</f>
        <v>-</v>
      </c>
      <c r="C359" t="s">
        <v>602</v>
      </c>
    </row>
    <row r="360" spans="1:3">
      <c r="A360" s="148" t="str">
        <f>入力用!O172</f>
        <v>-</v>
      </c>
      <c r="C360" t="s">
        <v>603</v>
      </c>
    </row>
    <row r="361" spans="1:3">
      <c r="A361" s="148" t="str">
        <f>入力用!O173</f>
        <v>-</v>
      </c>
      <c r="C361" t="s">
        <v>604</v>
      </c>
    </row>
    <row r="362" spans="1:3">
      <c r="A362" s="148" t="str">
        <f>入力用!O174</f>
        <v>-</v>
      </c>
      <c r="C362" t="s">
        <v>605</v>
      </c>
    </row>
    <row r="363" spans="1:3">
      <c r="A363" s="148" t="str">
        <f>入力用!O175</f>
        <v>-</v>
      </c>
      <c r="C363" t="s">
        <v>606</v>
      </c>
    </row>
    <row r="364" spans="1:3">
      <c r="A364" s="148" t="str">
        <f>入力用!O176</f>
        <v>-</v>
      </c>
      <c r="C364" t="s">
        <v>607</v>
      </c>
    </row>
    <row r="365" spans="1:3">
      <c r="A365" s="148" t="str">
        <f>入力用!O177</f>
        <v>-</v>
      </c>
      <c r="C365" t="s">
        <v>608</v>
      </c>
    </row>
    <row r="366" spans="1:3">
      <c r="A366" s="148" t="str">
        <f>入力用!O178</f>
        <v>-</v>
      </c>
      <c r="C366" t="s">
        <v>609</v>
      </c>
    </row>
    <row r="367" spans="1:3">
      <c r="A367" s="148" t="str">
        <f>入力用!O179</f>
        <v>-</v>
      </c>
      <c r="C367" t="s">
        <v>610</v>
      </c>
    </row>
    <row r="368" spans="1:3">
      <c r="A368" s="148" t="str">
        <f>入力用!O180</f>
        <v>-</v>
      </c>
      <c r="C368" t="s">
        <v>611</v>
      </c>
    </row>
    <row r="369" spans="1:3">
      <c r="A369" s="148" t="str">
        <f>入力用!O181</f>
        <v>-</v>
      </c>
      <c r="C369" t="s">
        <v>612</v>
      </c>
    </row>
    <row r="370" spans="1:3">
      <c r="A370" s="148" t="str">
        <f>入力用!O182</f>
        <v>-</v>
      </c>
      <c r="C370" t="s">
        <v>613</v>
      </c>
    </row>
    <row r="371" spans="1:3">
      <c r="A371" s="148" t="str">
        <f>入力用!O183</f>
        <v>-</v>
      </c>
      <c r="C371" t="s">
        <v>614</v>
      </c>
    </row>
    <row r="372" spans="1:3">
      <c r="A372" s="148" t="str">
        <f>入力用!O184</f>
        <v>-</v>
      </c>
      <c r="C372" t="s">
        <v>615</v>
      </c>
    </row>
    <row r="373" spans="1:3">
      <c r="A373" s="148" t="str">
        <f>入力用!O185</f>
        <v>-</v>
      </c>
      <c r="C373" t="s">
        <v>616</v>
      </c>
    </row>
    <row r="374" spans="1:3">
      <c r="A374" s="148" t="str">
        <f>入力用!O186</f>
        <v>-</v>
      </c>
      <c r="C374" t="s">
        <v>617</v>
      </c>
    </row>
    <row r="375" spans="1:3">
      <c r="A375" s="148" t="str">
        <f>入力用!O187</f>
        <v>-</v>
      </c>
      <c r="C375" t="s">
        <v>618</v>
      </c>
    </row>
    <row r="376" spans="1:3">
      <c r="A376" s="148" t="str">
        <f>入力用!O188</f>
        <v>-</v>
      </c>
      <c r="C376" t="s">
        <v>619</v>
      </c>
    </row>
    <row r="377" spans="1:3">
      <c r="A377" s="148" t="str">
        <f>入力用!O189</f>
        <v>-</v>
      </c>
      <c r="C377" t="s">
        <v>620</v>
      </c>
    </row>
    <row r="378" spans="1:3">
      <c r="A378" s="148" t="str">
        <f>入力用!O190</f>
        <v>-</v>
      </c>
      <c r="C378" t="s">
        <v>621</v>
      </c>
    </row>
    <row r="379" spans="1:3">
      <c r="A379" s="148" t="str">
        <f>入力用!O191</f>
        <v>-</v>
      </c>
      <c r="C379" t="s">
        <v>622</v>
      </c>
    </row>
    <row r="380" spans="1:3">
      <c r="A380" s="148" t="str">
        <f>入力用!O192</f>
        <v>-</v>
      </c>
      <c r="C380" t="s">
        <v>623</v>
      </c>
    </row>
    <row r="381" spans="1:3">
      <c r="A381" s="148" t="str">
        <f>入力用!O193</f>
        <v>-</v>
      </c>
      <c r="C381" t="s">
        <v>624</v>
      </c>
    </row>
    <row r="382" spans="1:3">
      <c r="A382" s="148" t="str">
        <f>入力用!O194</f>
        <v>-</v>
      </c>
      <c r="C382" t="s">
        <v>625</v>
      </c>
    </row>
    <row r="383" spans="1:3">
      <c r="A383" s="148" t="str">
        <f>入力用!O195</f>
        <v>-</v>
      </c>
      <c r="C383" t="s">
        <v>626</v>
      </c>
    </row>
    <row r="384" spans="1:3">
      <c r="A384" s="148" t="str">
        <f>入力用!O196</f>
        <v>-</v>
      </c>
      <c r="C384" t="s">
        <v>627</v>
      </c>
    </row>
    <row r="385" spans="1:3">
      <c r="A385" s="148" t="str">
        <f>入力用!O197</f>
        <v>-</v>
      </c>
      <c r="C385" t="s">
        <v>628</v>
      </c>
    </row>
    <row r="386" spans="1:3">
      <c r="A386" s="148" t="str">
        <f>入力用!O198</f>
        <v>-</v>
      </c>
      <c r="C386" t="s">
        <v>629</v>
      </c>
    </row>
    <row r="387" spans="1:3">
      <c r="A387" s="148" t="str">
        <f>入力用!O199</f>
        <v>-</v>
      </c>
      <c r="C387" t="s">
        <v>630</v>
      </c>
    </row>
    <row r="388" spans="1:3">
      <c r="A388" s="148" t="str">
        <f>入力用!O200</f>
        <v>-</v>
      </c>
      <c r="C388" t="s">
        <v>631</v>
      </c>
    </row>
    <row r="389" spans="1:3">
      <c r="A389" s="148" t="str">
        <f>入力用!O201</f>
        <v>-</v>
      </c>
      <c r="C389" t="s">
        <v>632</v>
      </c>
    </row>
    <row r="390" spans="1:3">
      <c r="A390" s="148" t="str">
        <f>入力用!O202</f>
        <v>-</v>
      </c>
      <c r="C390" t="s">
        <v>633</v>
      </c>
    </row>
    <row r="391" spans="1:3">
      <c r="A391" s="148" t="str">
        <f>入力用!O203</f>
        <v>-</v>
      </c>
      <c r="C391" t="s">
        <v>634</v>
      </c>
    </row>
    <row r="392" spans="1:3">
      <c r="A392" s="148" t="str">
        <f>入力用!O204</f>
        <v>-</v>
      </c>
      <c r="C392" t="s">
        <v>635</v>
      </c>
    </row>
    <row r="393" spans="1:3">
      <c r="A393" s="148" t="str">
        <f>入力用!O205</f>
        <v>-</v>
      </c>
      <c r="C393" t="s">
        <v>636</v>
      </c>
    </row>
    <row r="394" spans="1:3">
      <c r="A394" s="148" t="str">
        <f>入力用!O206</f>
        <v>-</v>
      </c>
      <c r="C394" t="s">
        <v>637</v>
      </c>
    </row>
    <row r="395" spans="1:3">
      <c r="A395" s="148" t="str">
        <f>入力用!O207</f>
        <v>-</v>
      </c>
      <c r="C395" t="s">
        <v>638</v>
      </c>
    </row>
    <row r="396" spans="1:3">
      <c r="A396" s="148" t="str">
        <f>入力用!O208</f>
        <v>-</v>
      </c>
      <c r="C396" t="s">
        <v>639</v>
      </c>
    </row>
    <row r="397" spans="1:3">
      <c r="A397" s="148" t="str">
        <f>入力用!O209</f>
        <v>-</v>
      </c>
      <c r="C397" t="s">
        <v>640</v>
      </c>
    </row>
    <row r="398" spans="1:3">
      <c r="A398" s="148" t="str">
        <f>入力用!O210</f>
        <v>-</v>
      </c>
      <c r="C398" t="s">
        <v>641</v>
      </c>
    </row>
    <row r="399" spans="1:3">
      <c r="A399" s="148" t="str">
        <f>入力用!O211</f>
        <v>-</v>
      </c>
      <c r="C399" t="s">
        <v>642</v>
      </c>
    </row>
    <row r="400" spans="1:3">
      <c r="A400" s="148" t="str">
        <f>入力用!O212</f>
        <v>-</v>
      </c>
      <c r="C400" t="s">
        <v>643</v>
      </c>
    </row>
    <row r="401" spans="1:3">
      <c r="A401" s="148" t="str">
        <f>入力用!O213</f>
        <v>-</v>
      </c>
      <c r="C401" t="s">
        <v>644</v>
      </c>
    </row>
    <row r="402" spans="1:3">
      <c r="A402" s="148" t="str">
        <f>入力用!O214</f>
        <v>-</v>
      </c>
      <c r="C402" t="s">
        <v>645</v>
      </c>
    </row>
    <row r="403" spans="1:3">
      <c r="A403" s="148" t="str">
        <f>入力用!O215</f>
        <v>-</v>
      </c>
      <c r="C403" t="s">
        <v>646</v>
      </c>
    </row>
    <row r="404" spans="1:3">
      <c r="A404" s="148" t="str">
        <f>入力用!O216</f>
        <v>-</v>
      </c>
      <c r="C404" t="s">
        <v>647</v>
      </c>
    </row>
    <row r="405" spans="1:3">
      <c r="A405" s="148" t="str">
        <f>入力用!O217</f>
        <v>-</v>
      </c>
      <c r="C405" t="s">
        <v>648</v>
      </c>
    </row>
    <row r="406" spans="1:3">
      <c r="A406" s="148" t="str">
        <f>入力用!O218</f>
        <v>-</v>
      </c>
      <c r="C406" t="s">
        <v>649</v>
      </c>
    </row>
    <row r="407" spans="1:3">
      <c r="A407" s="148" t="str">
        <f>入力用!O219</f>
        <v>-</v>
      </c>
      <c r="C407" t="s">
        <v>650</v>
      </c>
    </row>
    <row r="408" spans="1:3">
      <c r="A408" s="148" t="str">
        <f>入力用!O220</f>
        <v>-</v>
      </c>
      <c r="C408" t="s">
        <v>651</v>
      </c>
    </row>
    <row r="409" spans="1:3">
      <c r="A409" s="148" t="str">
        <f>入力用!O221</f>
        <v>-</v>
      </c>
      <c r="C409" t="s">
        <v>652</v>
      </c>
    </row>
    <row r="410" spans="1:3">
      <c r="A410" s="148" t="str">
        <f>入力用!O222</f>
        <v>-</v>
      </c>
      <c r="C410" t="s">
        <v>653</v>
      </c>
    </row>
    <row r="411" spans="1:3">
      <c r="A411" s="148" t="str">
        <f>入力用!O223</f>
        <v>-</v>
      </c>
      <c r="C411" t="s">
        <v>654</v>
      </c>
    </row>
    <row r="412" spans="1:3">
      <c r="A412" s="148" t="str">
        <f>入力用!O224</f>
        <v>-</v>
      </c>
      <c r="C412" t="s">
        <v>655</v>
      </c>
    </row>
    <row r="413" spans="1:3">
      <c r="A413" s="148" t="str">
        <f>入力用!O225</f>
        <v>-</v>
      </c>
      <c r="C413" t="s">
        <v>656</v>
      </c>
    </row>
    <row r="414" spans="1:3">
      <c r="A414" s="148" t="str">
        <f>入力用!O226</f>
        <v>-</v>
      </c>
      <c r="C414" t="s">
        <v>657</v>
      </c>
    </row>
    <row r="415" spans="1:3">
      <c r="A415" s="148" t="str">
        <f>入力用!O227</f>
        <v>-</v>
      </c>
      <c r="C415" t="s">
        <v>658</v>
      </c>
    </row>
    <row r="416" spans="1:3">
      <c r="A416" s="148" t="str">
        <f>入力用!O228</f>
        <v>-</v>
      </c>
      <c r="C416" t="s">
        <v>659</v>
      </c>
    </row>
    <row r="417" spans="1:3">
      <c r="A417" s="148" t="str">
        <f>入力用!O229</f>
        <v>-</v>
      </c>
      <c r="C417" t="s">
        <v>660</v>
      </c>
    </row>
    <row r="418" spans="1:3">
      <c r="A418" s="148" t="str">
        <f>入力用!O230</f>
        <v>-</v>
      </c>
      <c r="C418" t="s">
        <v>661</v>
      </c>
    </row>
    <row r="419" spans="1:3">
      <c r="A419" s="148" t="str">
        <f>入力用!O231</f>
        <v>-</v>
      </c>
      <c r="C419" t="s">
        <v>662</v>
      </c>
    </row>
    <row r="420" spans="1:3">
      <c r="A420" s="148" t="str">
        <f>入力用!O232</f>
        <v>-</v>
      </c>
      <c r="C420" t="s">
        <v>663</v>
      </c>
    </row>
    <row r="421" spans="1:3">
      <c r="A421" s="148" t="str">
        <f>入力用!O233</f>
        <v>-</v>
      </c>
      <c r="C421" t="s">
        <v>664</v>
      </c>
    </row>
    <row r="422" spans="1:3">
      <c r="A422" s="148" t="str">
        <f>入力用!O234</f>
        <v>-</v>
      </c>
      <c r="C422" t="s">
        <v>665</v>
      </c>
    </row>
    <row r="423" spans="1:3">
      <c r="A423" s="148" t="str">
        <f>入力用!O235</f>
        <v>-</v>
      </c>
      <c r="C423" t="s">
        <v>666</v>
      </c>
    </row>
    <row r="424" spans="1:3">
      <c r="A424" s="148" t="str">
        <f>入力用!O236</f>
        <v>-</v>
      </c>
      <c r="C424" t="s">
        <v>667</v>
      </c>
    </row>
    <row r="425" spans="1:3">
      <c r="A425" s="148" t="str">
        <f>入力用!O237</f>
        <v>-</v>
      </c>
      <c r="C425" t="s">
        <v>668</v>
      </c>
    </row>
    <row r="426" spans="1:3">
      <c r="A426" s="148" t="str">
        <f>入力用!O238</f>
        <v>-</v>
      </c>
      <c r="C426" t="s">
        <v>669</v>
      </c>
    </row>
    <row r="427" spans="1:3">
      <c r="A427" s="148" t="str">
        <f>入力用!O239</f>
        <v>-</v>
      </c>
      <c r="C427" t="s">
        <v>670</v>
      </c>
    </row>
    <row r="428" spans="1:3">
      <c r="A428" s="148" t="str">
        <f>入力用!O240</f>
        <v>-</v>
      </c>
      <c r="C428" t="s">
        <v>671</v>
      </c>
    </row>
    <row r="429" spans="1:3">
      <c r="A429" s="148" t="str">
        <f>入力用!O241</f>
        <v>-</v>
      </c>
      <c r="C429" t="s">
        <v>672</v>
      </c>
    </row>
    <row r="430" spans="1:3">
      <c r="A430" s="148" t="str">
        <f>入力用!O242</f>
        <v>-</v>
      </c>
      <c r="C430" t="s">
        <v>673</v>
      </c>
    </row>
    <row r="431" spans="1:3">
      <c r="A431" s="148" t="str">
        <f>入力用!O243</f>
        <v>-</v>
      </c>
      <c r="C431" t="s">
        <v>674</v>
      </c>
    </row>
    <row r="432" spans="1:3">
      <c r="A432" s="148" t="str">
        <f>入力用!O244</f>
        <v>-</v>
      </c>
      <c r="C432" t="s">
        <v>675</v>
      </c>
    </row>
    <row r="433" spans="1:3">
      <c r="A433" s="148" t="str">
        <f>入力用!O245</f>
        <v>-</v>
      </c>
      <c r="C433" t="s">
        <v>676</v>
      </c>
    </row>
    <row r="434" spans="1:3">
      <c r="A434" s="148" t="str">
        <f>入力用!O246</f>
        <v>-</v>
      </c>
      <c r="C434" t="s">
        <v>677</v>
      </c>
    </row>
    <row r="435" spans="1:3">
      <c r="A435" s="148" t="str">
        <f>入力用!O247</f>
        <v>-</v>
      </c>
      <c r="C435" t="s">
        <v>678</v>
      </c>
    </row>
    <row r="436" spans="1:3">
      <c r="A436" s="148" t="str">
        <f>入力用!O248</f>
        <v>-</v>
      </c>
      <c r="C436" t="s">
        <v>679</v>
      </c>
    </row>
    <row r="437" spans="1:3">
      <c r="A437" s="148" t="str">
        <f>入力用!O249</f>
        <v>-</v>
      </c>
      <c r="C437" t="s">
        <v>680</v>
      </c>
    </row>
    <row r="438" spans="1:3">
      <c r="A438" s="148" t="str">
        <f>入力用!O250</f>
        <v>-</v>
      </c>
      <c r="C438" t="s">
        <v>681</v>
      </c>
    </row>
    <row r="439" spans="1:3">
      <c r="A439" s="148" t="str">
        <f>入力用!O251</f>
        <v>-</v>
      </c>
      <c r="C439" t="s">
        <v>682</v>
      </c>
    </row>
    <row r="440" spans="1:3">
      <c r="A440" s="148" t="str">
        <f>入力用!O252</f>
        <v>-</v>
      </c>
      <c r="C440" t="s">
        <v>683</v>
      </c>
    </row>
    <row r="441" spans="1:3">
      <c r="A441" s="148" t="str">
        <f>入力用!O253</f>
        <v>-</v>
      </c>
      <c r="C441" t="s">
        <v>684</v>
      </c>
    </row>
    <row r="442" spans="1:3">
      <c r="A442" s="148" t="str">
        <f>入力用!O254</f>
        <v>-</v>
      </c>
      <c r="C442" t="s">
        <v>685</v>
      </c>
    </row>
    <row r="443" spans="1:3">
      <c r="A443" s="148" t="str">
        <f>入力用!O255</f>
        <v>-</v>
      </c>
      <c r="C443" t="s">
        <v>686</v>
      </c>
    </row>
    <row r="444" spans="1:3">
      <c r="A444" s="148" t="str">
        <f>入力用!Q46</f>
        <v>-</v>
      </c>
      <c r="C444" t="s">
        <v>687</v>
      </c>
    </row>
    <row r="445" spans="1:3">
      <c r="A445" s="148" t="str">
        <f>入力用!Q47</f>
        <v>-</v>
      </c>
      <c r="C445" t="s">
        <v>688</v>
      </c>
    </row>
    <row r="446" spans="1:3">
      <c r="A446" s="148" t="str">
        <f>入力用!Q48</f>
        <v>-</v>
      </c>
      <c r="C446" t="s">
        <v>689</v>
      </c>
    </row>
    <row r="447" spans="1:3">
      <c r="A447" s="148" t="str">
        <f>入力用!Q49</f>
        <v>-</v>
      </c>
      <c r="C447" t="s">
        <v>690</v>
      </c>
    </row>
    <row r="448" spans="1:3">
      <c r="A448" s="148" t="str">
        <f>入力用!Q50</f>
        <v>-</v>
      </c>
      <c r="C448" t="s">
        <v>691</v>
      </c>
    </row>
    <row r="449" spans="1:3">
      <c r="A449" s="148" t="str">
        <f>入力用!Q51</f>
        <v>-</v>
      </c>
      <c r="C449" t="s">
        <v>692</v>
      </c>
    </row>
    <row r="450" spans="1:3">
      <c r="A450" s="148" t="str">
        <f>入力用!Q52</f>
        <v>-</v>
      </c>
      <c r="C450" t="s">
        <v>693</v>
      </c>
    </row>
    <row r="451" spans="1:3">
      <c r="A451" s="148" t="str">
        <f>入力用!Q53</f>
        <v>-</v>
      </c>
      <c r="C451" t="s">
        <v>694</v>
      </c>
    </row>
    <row r="452" spans="1:3">
      <c r="A452" s="148" t="str">
        <f>入力用!Q54</f>
        <v>-</v>
      </c>
      <c r="C452" t="s">
        <v>695</v>
      </c>
    </row>
    <row r="453" spans="1:3">
      <c r="A453" s="148" t="str">
        <f>入力用!Q55</f>
        <v>-</v>
      </c>
      <c r="C453" t="s">
        <v>696</v>
      </c>
    </row>
    <row r="454" spans="1:3">
      <c r="A454" s="148" t="str">
        <f>入力用!Q56</f>
        <v>-</v>
      </c>
      <c r="C454" t="s">
        <v>697</v>
      </c>
    </row>
    <row r="455" spans="1:3">
      <c r="A455" s="148" t="str">
        <f>入力用!Q57</f>
        <v>-</v>
      </c>
      <c r="C455" t="s">
        <v>698</v>
      </c>
    </row>
    <row r="456" spans="1:3">
      <c r="A456" s="148" t="str">
        <f>入力用!Q58</f>
        <v>-</v>
      </c>
      <c r="C456" t="s">
        <v>699</v>
      </c>
    </row>
    <row r="457" spans="1:3">
      <c r="A457" s="148" t="str">
        <f>入力用!Q59</f>
        <v>-</v>
      </c>
      <c r="C457" t="s">
        <v>700</v>
      </c>
    </row>
    <row r="458" spans="1:3">
      <c r="A458" s="148" t="str">
        <f>入力用!Q60</f>
        <v>-</v>
      </c>
      <c r="C458" t="s">
        <v>701</v>
      </c>
    </row>
    <row r="459" spans="1:3">
      <c r="A459" s="148" t="str">
        <f>入力用!Q61</f>
        <v>-</v>
      </c>
      <c r="C459" t="s">
        <v>702</v>
      </c>
    </row>
    <row r="460" spans="1:3">
      <c r="A460" s="148" t="str">
        <f>入力用!Q62</f>
        <v>-</v>
      </c>
      <c r="C460" t="s">
        <v>703</v>
      </c>
    </row>
    <row r="461" spans="1:3">
      <c r="A461" s="148" t="str">
        <f>入力用!Q63</f>
        <v>-</v>
      </c>
      <c r="C461" t="s">
        <v>704</v>
      </c>
    </row>
    <row r="462" spans="1:3">
      <c r="A462" s="148" t="str">
        <f>入力用!Q64</f>
        <v>-</v>
      </c>
      <c r="C462" t="s">
        <v>705</v>
      </c>
    </row>
    <row r="463" spans="1:3">
      <c r="A463" s="148" t="str">
        <f>入力用!Q65</f>
        <v>-</v>
      </c>
      <c r="C463" t="s">
        <v>706</v>
      </c>
    </row>
    <row r="464" spans="1:3">
      <c r="A464" s="148" t="str">
        <f>入力用!Q66</f>
        <v>-</v>
      </c>
      <c r="C464" t="s">
        <v>707</v>
      </c>
    </row>
    <row r="465" spans="1:3">
      <c r="A465" s="148" t="str">
        <f>入力用!Q67</f>
        <v>-</v>
      </c>
      <c r="C465" t="s">
        <v>708</v>
      </c>
    </row>
    <row r="466" spans="1:3">
      <c r="A466" s="148" t="str">
        <f>入力用!Q68</f>
        <v>-</v>
      </c>
      <c r="C466" t="s">
        <v>709</v>
      </c>
    </row>
    <row r="467" spans="1:3">
      <c r="A467" s="148" t="str">
        <f>入力用!Q69</f>
        <v>-</v>
      </c>
      <c r="C467" t="s">
        <v>710</v>
      </c>
    </row>
    <row r="468" spans="1:3">
      <c r="A468" s="148" t="str">
        <f>入力用!Q70</f>
        <v>-</v>
      </c>
      <c r="C468" t="s">
        <v>711</v>
      </c>
    </row>
    <row r="469" spans="1:3">
      <c r="A469" s="148" t="str">
        <f>入力用!Q71</f>
        <v>-</v>
      </c>
      <c r="C469" t="s">
        <v>712</v>
      </c>
    </row>
    <row r="470" spans="1:3">
      <c r="A470" s="148" t="str">
        <f>入力用!Q72</f>
        <v>-</v>
      </c>
      <c r="C470" t="s">
        <v>713</v>
      </c>
    </row>
    <row r="471" spans="1:3">
      <c r="A471" s="148" t="str">
        <f>入力用!Q73</f>
        <v>-</v>
      </c>
      <c r="C471" t="s">
        <v>714</v>
      </c>
    </row>
    <row r="472" spans="1:3">
      <c r="A472" s="148" t="str">
        <f>入力用!Q74</f>
        <v>-</v>
      </c>
      <c r="C472" t="s">
        <v>715</v>
      </c>
    </row>
    <row r="473" spans="1:3">
      <c r="A473" s="148" t="str">
        <f>入力用!Q75</f>
        <v>-</v>
      </c>
      <c r="C473" t="s">
        <v>716</v>
      </c>
    </row>
    <row r="474" spans="1:3">
      <c r="A474" s="148" t="str">
        <f>入力用!Q76</f>
        <v>-</v>
      </c>
      <c r="C474" t="s">
        <v>717</v>
      </c>
    </row>
    <row r="475" spans="1:3">
      <c r="A475" s="148" t="str">
        <f>入力用!Q77</f>
        <v>-</v>
      </c>
      <c r="C475" t="s">
        <v>718</v>
      </c>
    </row>
    <row r="476" spans="1:3">
      <c r="A476" s="148" t="str">
        <f>入力用!Q78</f>
        <v>-</v>
      </c>
      <c r="C476" t="s">
        <v>719</v>
      </c>
    </row>
    <row r="477" spans="1:3">
      <c r="A477" s="148" t="str">
        <f>入力用!Q79</f>
        <v>-</v>
      </c>
      <c r="C477" t="s">
        <v>720</v>
      </c>
    </row>
    <row r="478" spans="1:3">
      <c r="A478" s="148" t="str">
        <f>入力用!Q80</f>
        <v>-</v>
      </c>
      <c r="C478" t="s">
        <v>721</v>
      </c>
    </row>
    <row r="479" spans="1:3">
      <c r="A479" s="148" t="str">
        <f>入力用!Q81</f>
        <v>-</v>
      </c>
      <c r="C479" t="s">
        <v>722</v>
      </c>
    </row>
    <row r="480" spans="1:3">
      <c r="A480" s="148" t="str">
        <f>入力用!Q82</f>
        <v>-</v>
      </c>
      <c r="C480" t="s">
        <v>723</v>
      </c>
    </row>
    <row r="481" spans="1:3">
      <c r="A481" s="148" t="str">
        <f>入力用!Q83</f>
        <v>-</v>
      </c>
      <c r="C481" t="s">
        <v>724</v>
      </c>
    </row>
    <row r="482" spans="1:3">
      <c r="A482" s="148" t="str">
        <f>入力用!Q84</f>
        <v>-</v>
      </c>
      <c r="C482" t="s">
        <v>725</v>
      </c>
    </row>
    <row r="483" spans="1:3">
      <c r="A483" s="148" t="str">
        <f>入力用!Q85</f>
        <v>-</v>
      </c>
      <c r="C483" t="s">
        <v>726</v>
      </c>
    </row>
    <row r="484" spans="1:3">
      <c r="A484" s="148" t="str">
        <f>入力用!Q86</f>
        <v>-</v>
      </c>
      <c r="C484" t="s">
        <v>727</v>
      </c>
    </row>
    <row r="485" spans="1:3">
      <c r="A485" s="148" t="str">
        <f>入力用!Q87</f>
        <v>-</v>
      </c>
      <c r="C485" t="s">
        <v>728</v>
      </c>
    </row>
    <row r="486" spans="1:3">
      <c r="A486" s="148" t="str">
        <f>入力用!Q88</f>
        <v>-</v>
      </c>
      <c r="C486" t="s">
        <v>729</v>
      </c>
    </row>
    <row r="487" spans="1:3">
      <c r="A487" s="148" t="str">
        <f>入力用!Q89</f>
        <v>-</v>
      </c>
      <c r="C487" t="s">
        <v>730</v>
      </c>
    </row>
    <row r="488" spans="1:3">
      <c r="A488" s="148" t="str">
        <f>入力用!Q90</f>
        <v>-</v>
      </c>
      <c r="C488" t="s">
        <v>731</v>
      </c>
    </row>
    <row r="489" spans="1:3">
      <c r="A489" s="148" t="str">
        <f>入力用!Q91</f>
        <v>-</v>
      </c>
      <c r="C489" t="s">
        <v>732</v>
      </c>
    </row>
    <row r="490" spans="1:3">
      <c r="A490" s="148" t="str">
        <f>入力用!Q92</f>
        <v>-</v>
      </c>
      <c r="C490" t="s">
        <v>733</v>
      </c>
    </row>
    <row r="491" spans="1:3">
      <c r="A491" s="148" t="str">
        <f>入力用!Q93</f>
        <v>-</v>
      </c>
      <c r="C491" t="s">
        <v>734</v>
      </c>
    </row>
    <row r="492" spans="1:3">
      <c r="A492" s="148" t="str">
        <f>入力用!Q94</f>
        <v>-</v>
      </c>
      <c r="C492" t="s">
        <v>735</v>
      </c>
    </row>
    <row r="493" spans="1:3">
      <c r="A493" s="148" t="str">
        <f>入力用!Q95</f>
        <v>-</v>
      </c>
      <c r="C493" t="s">
        <v>736</v>
      </c>
    </row>
    <row r="494" spans="1:3">
      <c r="A494" s="148" t="str">
        <f>入力用!Q96</f>
        <v>-</v>
      </c>
      <c r="C494" t="s">
        <v>737</v>
      </c>
    </row>
    <row r="495" spans="1:3">
      <c r="A495" s="148" t="str">
        <f>入力用!Q97</f>
        <v>-</v>
      </c>
      <c r="C495" t="s">
        <v>738</v>
      </c>
    </row>
    <row r="496" spans="1:3">
      <c r="A496" s="148" t="str">
        <f>入力用!Q98</f>
        <v>-</v>
      </c>
      <c r="C496" t="s">
        <v>739</v>
      </c>
    </row>
    <row r="497" spans="1:3">
      <c r="A497" s="148" t="str">
        <f>入力用!Q99</f>
        <v>-</v>
      </c>
      <c r="C497" t="s">
        <v>740</v>
      </c>
    </row>
    <row r="498" spans="1:3">
      <c r="A498" s="148" t="str">
        <f>入力用!Q100</f>
        <v>-</v>
      </c>
      <c r="C498" t="s">
        <v>741</v>
      </c>
    </row>
    <row r="499" spans="1:3">
      <c r="A499" s="148" t="str">
        <f>入力用!Q101</f>
        <v>-</v>
      </c>
      <c r="C499" t="s">
        <v>742</v>
      </c>
    </row>
    <row r="500" spans="1:3">
      <c r="A500" s="148" t="str">
        <f>入力用!Q102</f>
        <v>-</v>
      </c>
      <c r="C500" t="s">
        <v>743</v>
      </c>
    </row>
    <row r="501" spans="1:3">
      <c r="A501" s="148" t="str">
        <f>入力用!Q103</f>
        <v>-</v>
      </c>
      <c r="C501" t="s">
        <v>744</v>
      </c>
    </row>
    <row r="502" spans="1:3">
      <c r="A502" s="148" t="str">
        <f>入力用!Q104</f>
        <v>-</v>
      </c>
      <c r="C502" t="s">
        <v>745</v>
      </c>
    </row>
    <row r="503" spans="1:3">
      <c r="A503" s="148" t="str">
        <f>入力用!Q105</f>
        <v>-</v>
      </c>
      <c r="C503" t="s">
        <v>746</v>
      </c>
    </row>
    <row r="504" spans="1:3">
      <c r="A504" s="148" t="str">
        <f>入力用!Q106</f>
        <v>-</v>
      </c>
      <c r="C504" t="s">
        <v>747</v>
      </c>
    </row>
    <row r="505" spans="1:3">
      <c r="A505" s="148" t="str">
        <f>入力用!Q107</f>
        <v>-</v>
      </c>
      <c r="C505" t="s">
        <v>748</v>
      </c>
    </row>
    <row r="506" spans="1:3">
      <c r="A506" s="148" t="str">
        <f>入力用!Q108</f>
        <v>-</v>
      </c>
      <c r="C506" t="s">
        <v>749</v>
      </c>
    </row>
    <row r="507" spans="1:3">
      <c r="A507" s="148" t="str">
        <f>入力用!Q109</f>
        <v>-</v>
      </c>
      <c r="C507" t="s">
        <v>750</v>
      </c>
    </row>
    <row r="508" spans="1:3">
      <c r="A508" s="148" t="str">
        <f>入力用!Q110</f>
        <v>-</v>
      </c>
      <c r="C508" t="s">
        <v>751</v>
      </c>
    </row>
    <row r="509" spans="1:3">
      <c r="A509" s="148" t="str">
        <f>入力用!Q111</f>
        <v>-</v>
      </c>
      <c r="C509" t="s">
        <v>752</v>
      </c>
    </row>
    <row r="510" spans="1:3">
      <c r="A510" s="148" t="str">
        <f>入力用!Q112</f>
        <v>-</v>
      </c>
      <c r="C510" t="s">
        <v>753</v>
      </c>
    </row>
    <row r="511" spans="1:3">
      <c r="A511" s="148" t="str">
        <f>入力用!Q113</f>
        <v>-</v>
      </c>
      <c r="C511" t="s">
        <v>754</v>
      </c>
    </row>
    <row r="512" spans="1:3">
      <c r="A512" s="148" t="str">
        <f>入力用!Q114</f>
        <v>-</v>
      </c>
      <c r="C512" t="s">
        <v>755</v>
      </c>
    </row>
    <row r="513" spans="1:3">
      <c r="A513" s="148" t="str">
        <f>入力用!Q115</f>
        <v>-</v>
      </c>
      <c r="C513" t="s">
        <v>756</v>
      </c>
    </row>
    <row r="514" spans="1:3">
      <c r="A514" s="148" t="str">
        <f>入力用!Q116</f>
        <v>-</v>
      </c>
      <c r="C514" t="s">
        <v>757</v>
      </c>
    </row>
    <row r="515" spans="1:3">
      <c r="A515" s="148" t="str">
        <f>入力用!Q117</f>
        <v>-</v>
      </c>
      <c r="C515" t="s">
        <v>758</v>
      </c>
    </row>
    <row r="516" spans="1:3">
      <c r="A516" s="148" t="str">
        <f>入力用!Q118</f>
        <v>-</v>
      </c>
      <c r="C516" t="s">
        <v>759</v>
      </c>
    </row>
    <row r="517" spans="1:3">
      <c r="A517" s="148" t="str">
        <f>入力用!Q119</f>
        <v>-</v>
      </c>
      <c r="C517" t="s">
        <v>760</v>
      </c>
    </row>
    <row r="518" spans="1:3">
      <c r="A518" s="148" t="str">
        <f>入力用!Q120</f>
        <v>-</v>
      </c>
      <c r="C518" t="s">
        <v>761</v>
      </c>
    </row>
    <row r="519" spans="1:3">
      <c r="A519" s="148" t="str">
        <f>入力用!Q121</f>
        <v>-</v>
      </c>
      <c r="C519" t="s">
        <v>762</v>
      </c>
    </row>
    <row r="520" spans="1:3">
      <c r="A520" s="148" t="str">
        <f>入力用!Q122</f>
        <v>-</v>
      </c>
      <c r="C520" t="s">
        <v>763</v>
      </c>
    </row>
    <row r="521" spans="1:3">
      <c r="A521" s="148" t="str">
        <f>入力用!Q123</f>
        <v>-</v>
      </c>
      <c r="C521" t="s">
        <v>764</v>
      </c>
    </row>
    <row r="522" spans="1:3">
      <c r="A522" s="148" t="str">
        <f>入力用!Q124</f>
        <v>-</v>
      </c>
      <c r="C522" t="s">
        <v>765</v>
      </c>
    </row>
    <row r="523" spans="1:3">
      <c r="A523" s="148" t="str">
        <f>入力用!Q125</f>
        <v>-</v>
      </c>
      <c r="C523" t="s">
        <v>766</v>
      </c>
    </row>
    <row r="524" spans="1:3">
      <c r="A524" s="148" t="str">
        <f>入力用!Q126</f>
        <v>-</v>
      </c>
      <c r="C524" t="s">
        <v>767</v>
      </c>
    </row>
    <row r="525" spans="1:3">
      <c r="A525" s="148" t="str">
        <f>入力用!Q127</f>
        <v>-</v>
      </c>
      <c r="C525" t="s">
        <v>768</v>
      </c>
    </row>
    <row r="526" spans="1:3">
      <c r="A526" s="148" t="str">
        <f>入力用!Q128</f>
        <v>-</v>
      </c>
      <c r="C526" t="s">
        <v>769</v>
      </c>
    </row>
    <row r="527" spans="1:3">
      <c r="A527" s="148" t="str">
        <f>入力用!Q129</f>
        <v>-</v>
      </c>
      <c r="C527" t="s">
        <v>770</v>
      </c>
    </row>
    <row r="528" spans="1:3">
      <c r="A528" s="148" t="str">
        <f>入力用!Q130</f>
        <v>-</v>
      </c>
      <c r="C528" t="s">
        <v>771</v>
      </c>
    </row>
    <row r="529" spans="1:3">
      <c r="A529" s="148" t="str">
        <f>入力用!Q131</f>
        <v>-</v>
      </c>
      <c r="C529" t="s">
        <v>772</v>
      </c>
    </row>
    <row r="530" spans="1:3">
      <c r="A530" s="148" t="str">
        <f>入力用!Q132</f>
        <v>-</v>
      </c>
      <c r="C530" t="s">
        <v>773</v>
      </c>
    </row>
    <row r="531" spans="1:3">
      <c r="A531" s="148" t="str">
        <f>入力用!Q133</f>
        <v>-</v>
      </c>
      <c r="C531" t="s">
        <v>774</v>
      </c>
    </row>
    <row r="532" spans="1:3">
      <c r="A532" s="148" t="str">
        <f>入力用!Q134</f>
        <v>-</v>
      </c>
      <c r="C532" t="s">
        <v>775</v>
      </c>
    </row>
    <row r="533" spans="1:3">
      <c r="A533" s="148" t="str">
        <f>入力用!Q135</f>
        <v>-</v>
      </c>
      <c r="C533" t="s">
        <v>776</v>
      </c>
    </row>
    <row r="534" spans="1:3">
      <c r="A534" s="148" t="str">
        <f>入力用!Q136</f>
        <v>-</v>
      </c>
      <c r="C534" t="s">
        <v>777</v>
      </c>
    </row>
    <row r="535" spans="1:3">
      <c r="A535" s="148" t="str">
        <f>入力用!Q137</f>
        <v>-</v>
      </c>
      <c r="C535" t="s">
        <v>778</v>
      </c>
    </row>
    <row r="536" spans="1:3">
      <c r="A536" s="148" t="str">
        <f>入力用!Q138</f>
        <v>-</v>
      </c>
      <c r="C536" t="s">
        <v>779</v>
      </c>
    </row>
    <row r="537" spans="1:3">
      <c r="A537" s="148" t="str">
        <f>入力用!Q139</f>
        <v>-</v>
      </c>
      <c r="C537" t="s">
        <v>780</v>
      </c>
    </row>
    <row r="538" spans="1:3">
      <c r="A538" s="148" t="str">
        <f>入力用!Q140</f>
        <v>-</v>
      </c>
      <c r="C538" t="s">
        <v>781</v>
      </c>
    </row>
    <row r="539" spans="1:3">
      <c r="A539" s="148" t="str">
        <f>入力用!Q141</f>
        <v>-</v>
      </c>
      <c r="C539" t="s">
        <v>782</v>
      </c>
    </row>
    <row r="540" spans="1:3">
      <c r="A540" s="148" t="str">
        <f>入力用!Q142</f>
        <v>-</v>
      </c>
      <c r="C540" t="s">
        <v>783</v>
      </c>
    </row>
    <row r="541" spans="1:3">
      <c r="A541" s="148" t="str">
        <f>入力用!Q143</f>
        <v>-</v>
      </c>
      <c r="C541" t="s">
        <v>784</v>
      </c>
    </row>
    <row r="542" spans="1:3">
      <c r="A542" s="148" t="str">
        <f>入力用!Q144</f>
        <v>-</v>
      </c>
      <c r="C542" t="s">
        <v>785</v>
      </c>
    </row>
    <row r="543" spans="1:3">
      <c r="A543" s="148" t="str">
        <f>入力用!Q145</f>
        <v>-</v>
      </c>
      <c r="C543" t="s">
        <v>786</v>
      </c>
    </row>
    <row r="544" spans="1:3">
      <c r="A544" s="148" t="str">
        <f>入力用!Q146</f>
        <v>-</v>
      </c>
      <c r="C544" t="s">
        <v>787</v>
      </c>
    </row>
    <row r="545" spans="1:3">
      <c r="A545" s="148" t="str">
        <f>入力用!Q147</f>
        <v>-</v>
      </c>
      <c r="C545" t="s">
        <v>788</v>
      </c>
    </row>
    <row r="546" spans="1:3">
      <c r="A546" s="148" t="str">
        <f>入力用!Q148</f>
        <v>-</v>
      </c>
      <c r="C546" t="s">
        <v>789</v>
      </c>
    </row>
    <row r="547" spans="1:3">
      <c r="A547" s="148" t="str">
        <f>入力用!Q149</f>
        <v>-</v>
      </c>
      <c r="C547" t="s">
        <v>790</v>
      </c>
    </row>
    <row r="548" spans="1:3">
      <c r="A548" s="148" t="str">
        <f>入力用!Q150</f>
        <v>-</v>
      </c>
      <c r="C548" t="s">
        <v>791</v>
      </c>
    </row>
    <row r="549" spans="1:3">
      <c r="A549" s="148" t="str">
        <f>入力用!Q151</f>
        <v>-</v>
      </c>
      <c r="C549" t="s">
        <v>792</v>
      </c>
    </row>
    <row r="550" spans="1:3">
      <c r="A550" s="148" t="str">
        <f>入力用!Q152</f>
        <v>-</v>
      </c>
      <c r="C550" t="s">
        <v>793</v>
      </c>
    </row>
    <row r="551" spans="1:3">
      <c r="A551" s="148" t="str">
        <f>入力用!Q153</f>
        <v>-</v>
      </c>
      <c r="C551" t="s">
        <v>794</v>
      </c>
    </row>
    <row r="552" spans="1:3">
      <c r="A552" s="148" t="str">
        <f>入力用!Q154</f>
        <v>-</v>
      </c>
      <c r="C552" t="s">
        <v>795</v>
      </c>
    </row>
    <row r="553" spans="1:3">
      <c r="A553" s="148" t="str">
        <f>入力用!Q155</f>
        <v>-</v>
      </c>
      <c r="C553" t="s">
        <v>796</v>
      </c>
    </row>
    <row r="554" spans="1:3">
      <c r="A554" s="148" t="str">
        <f>入力用!Q156</f>
        <v>-</v>
      </c>
      <c r="C554" t="s">
        <v>797</v>
      </c>
    </row>
    <row r="555" spans="1:3">
      <c r="A555" s="148" t="str">
        <f>入力用!Q157</f>
        <v>-</v>
      </c>
      <c r="C555" t="s">
        <v>798</v>
      </c>
    </row>
    <row r="556" spans="1:3">
      <c r="A556" s="148" t="str">
        <f>入力用!Q158</f>
        <v>-</v>
      </c>
      <c r="C556" t="s">
        <v>799</v>
      </c>
    </row>
    <row r="557" spans="1:3">
      <c r="A557" s="148" t="str">
        <f>入力用!Q159</f>
        <v>-</v>
      </c>
      <c r="C557" t="s">
        <v>800</v>
      </c>
    </row>
    <row r="558" spans="1:3">
      <c r="A558" s="148" t="str">
        <f>入力用!Q160</f>
        <v>-</v>
      </c>
      <c r="C558" t="s">
        <v>801</v>
      </c>
    </row>
    <row r="559" spans="1:3">
      <c r="A559" s="148" t="str">
        <f>入力用!Q161</f>
        <v>-</v>
      </c>
      <c r="C559" t="s">
        <v>802</v>
      </c>
    </row>
    <row r="560" spans="1:3">
      <c r="A560" s="148" t="str">
        <f>入力用!Q162</f>
        <v>-</v>
      </c>
      <c r="C560" t="s">
        <v>803</v>
      </c>
    </row>
    <row r="561" spans="1:3">
      <c r="A561" s="148" t="str">
        <f>入力用!Q163</f>
        <v>-</v>
      </c>
      <c r="C561" t="s">
        <v>804</v>
      </c>
    </row>
    <row r="562" spans="1:3">
      <c r="A562" s="148" t="str">
        <f>入力用!Q164</f>
        <v>-</v>
      </c>
      <c r="C562" t="s">
        <v>805</v>
      </c>
    </row>
    <row r="563" spans="1:3">
      <c r="A563" s="148" t="str">
        <f>入力用!Q165</f>
        <v>-</v>
      </c>
      <c r="C563" t="s">
        <v>806</v>
      </c>
    </row>
    <row r="564" spans="1:3">
      <c r="A564" s="148" t="str">
        <f>入力用!Q166</f>
        <v>-</v>
      </c>
      <c r="C564" t="s">
        <v>807</v>
      </c>
    </row>
    <row r="565" spans="1:3">
      <c r="A565" s="148" t="str">
        <f>入力用!Q167</f>
        <v>-</v>
      </c>
      <c r="C565" t="s">
        <v>808</v>
      </c>
    </row>
    <row r="566" spans="1:3">
      <c r="A566" s="148" t="str">
        <f>入力用!Q168</f>
        <v>-</v>
      </c>
      <c r="C566" t="s">
        <v>809</v>
      </c>
    </row>
    <row r="567" spans="1:3">
      <c r="A567" s="148" t="str">
        <f>入力用!Q169</f>
        <v>-</v>
      </c>
      <c r="C567" t="s">
        <v>810</v>
      </c>
    </row>
    <row r="568" spans="1:3">
      <c r="A568" s="148" t="str">
        <f>入力用!Q170</f>
        <v>-</v>
      </c>
      <c r="C568" t="s">
        <v>811</v>
      </c>
    </row>
    <row r="569" spans="1:3">
      <c r="A569" s="148" t="str">
        <f>入力用!Q171</f>
        <v>-</v>
      </c>
      <c r="C569" t="s">
        <v>812</v>
      </c>
    </row>
    <row r="570" spans="1:3">
      <c r="A570" s="148" t="str">
        <f>入力用!Q172</f>
        <v>-</v>
      </c>
      <c r="C570" t="s">
        <v>813</v>
      </c>
    </row>
    <row r="571" spans="1:3">
      <c r="A571" s="148" t="str">
        <f>入力用!Q173</f>
        <v>-</v>
      </c>
      <c r="C571" t="s">
        <v>814</v>
      </c>
    </row>
    <row r="572" spans="1:3">
      <c r="A572" s="148" t="str">
        <f>入力用!Q174</f>
        <v>-</v>
      </c>
      <c r="C572" t="s">
        <v>815</v>
      </c>
    </row>
    <row r="573" spans="1:3">
      <c r="A573" s="148" t="str">
        <f>入力用!Q175</f>
        <v>-</v>
      </c>
      <c r="C573" t="s">
        <v>816</v>
      </c>
    </row>
    <row r="574" spans="1:3">
      <c r="A574" s="148" t="str">
        <f>入力用!Q176</f>
        <v>-</v>
      </c>
      <c r="C574" t="s">
        <v>817</v>
      </c>
    </row>
    <row r="575" spans="1:3">
      <c r="A575" s="148" t="str">
        <f>入力用!Q177</f>
        <v>-</v>
      </c>
      <c r="C575" t="s">
        <v>818</v>
      </c>
    </row>
    <row r="576" spans="1:3">
      <c r="A576" s="148" t="str">
        <f>入力用!Q178</f>
        <v>-</v>
      </c>
      <c r="C576" t="s">
        <v>819</v>
      </c>
    </row>
    <row r="577" spans="1:3">
      <c r="A577" s="148" t="str">
        <f>入力用!Q179</f>
        <v>-</v>
      </c>
      <c r="C577" t="s">
        <v>820</v>
      </c>
    </row>
    <row r="578" spans="1:3">
      <c r="A578" s="148" t="str">
        <f>入力用!Q180</f>
        <v>-</v>
      </c>
      <c r="C578" t="s">
        <v>821</v>
      </c>
    </row>
    <row r="579" spans="1:3">
      <c r="A579" s="148" t="str">
        <f>入力用!Q181</f>
        <v>-</v>
      </c>
      <c r="C579" t="s">
        <v>822</v>
      </c>
    </row>
    <row r="580" spans="1:3">
      <c r="A580" s="148" t="str">
        <f>入力用!Q182</f>
        <v>-</v>
      </c>
      <c r="C580" t="s">
        <v>823</v>
      </c>
    </row>
    <row r="581" spans="1:3">
      <c r="A581" s="148" t="str">
        <f>入力用!Q183</f>
        <v>-</v>
      </c>
      <c r="C581" t="s">
        <v>824</v>
      </c>
    </row>
    <row r="582" spans="1:3">
      <c r="A582" s="148" t="str">
        <f>入力用!Q184</f>
        <v>-</v>
      </c>
      <c r="C582" t="s">
        <v>825</v>
      </c>
    </row>
    <row r="583" spans="1:3">
      <c r="A583" s="148" t="str">
        <f>入力用!Q185</f>
        <v>-</v>
      </c>
      <c r="C583" t="s">
        <v>826</v>
      </c>
    </row>
    <row r="584" spans="1:3">
      <c r="A584" s="148" t="str">
        <f>入力用!Q186</f>
        <v>-</v>
      </c>
      <c r="C584" t="s">
        <v>827</v>
      </c>
    </row>
    <row r="585" spans="1:3">
      <c r="A585" s="148" t="str">
        <f>入力用!Q187</f>
        <v>-</v>
      </c>
      <c r="C585" t="s">
        <v>828</v>
      </c>
    </row>
    <row r="586" spans="1:3">
      <c r="A586" s="148" t="str">
        <f>入力用!Q188</f>
        <v>-</v>
      </c>
      <c r="C586" t="s">
        <v>829</v>
      </c>
    </row>
    <row r="587" spans="1:3">
      <c r="A587" s="148" t="str">
        <f>入力用!Q189</f>
        <v>-</v>
      </c>
      <c r="C587" t="s">
        <v>830</v>
      </c>
    </row>
    <row r="588" spans="1:3">
      <c r="A588" s="148" t="str">
        <f>入力用!Q190</f>
        <v>-</v>
      </c>
      <c r="C588" t="s">
        <v>831</v>
      </c>
    </row>
    <row r="589" spans="1:3">
      <c r="A589" s="148" t="str">
        <f>入力用!Q191</f>
        <v>-</v>
      </c>
      <c r="C589" t="s">
        <v>832</v>
      </c>
    </row>
    <row r="590" spans="1:3">
      <c r="A590" s="148" t="str">
        <f>入力用!Q192</f>
        <v>-</v>
      </c>
      <c r="C590" t="s">
        <v>833</v>
      </c>
    </row>
    <row r="591" spans="1:3">
      <c r="A591" s="148" t="str">
        <f>入力用!Q193</f>
        <v>-</v>
      </c>
      <c r="C591" t="s">
        <v>834</v>
      </c>
    </row>
    <row r="592" spans="1:3">
      <c r="A592" s="148" t="str">
        <f>入力用!Q194</f>
        <v>-</v>
      </c>
      <c r="C592" t="s">
        <v>835</v>
      </c>
    </row>
    <row r="593" spans="1:3">
      <c r="A593" s="148" t="str">
        <f>入力用!Q195</f>
        <v>-</v>
      </c>
      <c r="C593" t="s">
        <v>836</v>
      </c>
    </row>
    <row r="594" spans="1:3">
      <c r="A594" s="148" t="str">
        <f>入力用!Q196</f>
        <v>-</v>
      </c>
      <c r="C594" t="s">
        <v>1185</v>
      </c>
    </row>
    <row r="595" spans="1:3">
      <c r="A595" s="148" t="str">
        <f>入力用!Q197</f>
        <v>-</v>
      </c>
      <c r="C595" t="s">
        <v>1186</v>
      </c>
    </row>
    <row r="596" spans="1:3">
      <c r="A596" s="148" t="str">
        <f>入力用!Q198</f>
        <v>-</v>
      </c>
      <c r="C596" t="s">
        <v>1187</v>
      </c>
    </row>
    <row r="597" spans="1:3">
      <c r="A597" s="148" t="str">
        <f>入力用!Q199</f>
        <v>-</v>
      </c>
      <c r="C597" t="s">
        <v>1188</v>
      </c>
    </row>
    <row r="598" spans="1:3">
      <c r="A598" s="148" t="str">
        <f>入力用!Q200</f>
        <v>-</v>
      </c>
      <c r="C598" t="s">
        <v>1189</v>
      </c>
    </row>
    <row r="599" spans="1:3">
      <c r="A599" s="148" t="str">
        <f>入力用!Q201</f>
        <v>-</v>
      </c>
      <c r="C599" t="s">
        <v>1190</v>
      </c>
    </row>
    <row r="600" spans="1:3">
      <c r="A600" s="148" t="str">
        <f>入力用!Q202</f>
        <v>-</v>
      </c>
      <c r="C600" t="s">
        <v>1191</v>
      </c>
    </row>
    <row r="601" spans="1:3">
      <c r="A601" s="148" t="str">
        <f>入力用!Q203</f>
        <v>-</v>
      </c>
      <c r="C601" t="s">
        <v>1192</v>
      </c>
    </row>
    <row r="602" spans="1:3">
      <c r="A602" s="148" t="str">
        <f>入力用!Q204</f>
        <v>-</v>
      </c>
      <c r="C602" t="s">
        <v>1193</v>
      </c>
    </row>
    <row r="603" spans="1:3">
      <c r="A603" s="148" t="str">
        <f>入力用!Q205</f>
        <v>-</v>
      </c>
      <c r="C603" t="s">
        <v>1194</v>
      </c>
    </row>
    <row r="604" spans="1:3">
      <c r="A604" s="148" t="str">
        <f>入力用!Q206</f>
        <v>-</v>
      </c>
      <c r="C604" t="s">
        <v>1195</v>
      </c>
    </row>
    <row r="605" spans="1:3">
      <c r="A605" s="148" t="str">
        <f>入力用!Q207</f>
        <v>-</v>
      </c>
      <c r="C605" t="s">
        <v>1196</v>
      </c>
    </row>
    <row r="606" spans="1:3">
      <c r="A606" s="148" t="str">
        <f>入力用!Q208</f>
        <v>-</v>
      </c>
      <c r="C606" t="s">
        <v>1197</v>
      </c>
    </row>
    <row r="607" spans="1:3">
      <c r="A607" s="148" t="str">
        <f>入力用!Q209</f>
        <v>-</v>
      </c>
      <c r="C607" t="s">
        <v>1198</v>
      </c>
    </row>
    <row r="608" spans="1:3">
      <c r="A608" s="148" t="str">
        <f>入力用!Q210</f>
        <v>-</v>
      </c>
      <c r="C608" t="s">
        <v>1199</v>
      </c>
    </row>
    <row r="609" spans="1:3">
      <c r="A609" s="148" t="str">
        <f>入力用!Q211</f>
        <v>-</v>
      </c>
      <c r="C609" t="s">
        <v>1200</v>
      </c>
    </row>
    <row r="610" spans="1:3">
      <c r="A610" s="148" t="str">
        <f>入力用!Q212</f>
        <v>-</v>
      </c>
      <c r="C610" t="s">
        <v>1201</v>
      </c>
    </row>
    <row r="611" spans="1:3">
      <c r="A611" s="148" t="str">
        <f>入力用!Q213</f>
        <v>-</v>
      </c>
      <c r="C611" t="s">
        <v>1202</v>
      </c>
    </row>
    <row r="612" spans="1:3">
      <c r="A612" s="148" t="str">
        <f>入力用!Q214</f>
        <v>-</v>
      </c>
      <c r="C612" t="s">
        <v>1203</v>
      </c>
    </row>
    <row r="613" spans="1:3">
      <c r="A613" s="148" t="str">
        <f>入力用!Q215</f>
        <v>-</v>
      </c>
      <c r="C613" t="s">
        <v>1204</v>
      </c>
    </row>
    <row r="614" spans="1:3">
      <c r="A614" s="148" t="str">
        <f>入力用!Q216</f>
        <v>-</v>
      </c>
      <c r="C614" t="s">
        <v>1205</v>
      </c>
    </row>
    <row r="615" spans="1:3">
      <c r="A615" s="148" t="str">
        <f>入力用!Q217</f>
        <v>-</v>
      </c>
      <c r="C615" t="s">
        <v>1206</v>
      </c>
    </row>
    <row r="616" spans="1:3">
      <c r="A616" s="148" t="str">
        <f>入力用!Q218</f>
        <v>-</v>
      </c>
      <c r="C616" t="s">
        <v>1207</v>
      </c>
    </row>
    <row r="617" spans="1:3">
      <c r="A617" s="148" t="str">
        <f>入力用!Q219</f>
        <v>-</v>
      </c>
      <c r="C617" t="s">
        <v>1208</v>
      </c>
    </row>
    <row r="618" spans="1:3">
      <c r="A618" s="148" t="str">
        <f>入力用!Q220</f>
        <v>-</v>
      </c>
      <c r="C618" t="s">
        <v>1209</v>
      </c>
    </row>
    <row r="619" spans="1:3">
      <c r="A619" s="148" t="str">
        <f>入力用!Q221</f>
        <v>-</v>
      </c>
      <c r="C619" t="s">
        <v>1210</v>
      </c>
    </row>
    <row r="620" spans="1:3">
      <c r="A620" s="148" t="str">
        <f>入力用!Q222</f>
        <v>-</v>
      </c>
      <c r="C620" t="s">
        <v>1211</v>
      </c>
    </row>
    <row r="621" spans="1:3">
      <c r="A621" s="148" t="str">
        <f>入力用!Q223</f>
        <v>-</v>
      </c>
      <c r="C621" t="s">
        <v>1212</v>
      </c>
    </row>
    <row r="622" spans="1:3">
      <c r="A622" s="148" t="str">
        <f>入力用!Q224</f>
        <v>-</v>
      </c>
      <c r="C622" t="s">
        <v>1213</v>
      </c>
    </row>
    <row r="623" spans="1:3">
      <c r="A623" s="148" t="str">
        <f>入力用!Q225</f>
        <v>-</v>
      </c>
      <c r="C623" t="s">
        <v>1214</v>
      </c>
    </row>
    <row r="624" spans="1:3">
      <c r="A624" s="148" t="str">
        <f>入力用!Q226</f>
        <v>-</v>
      </c>
      <c r="C624" t="s">
        <v>1215</v>
      </c>
    </row>
    <row r="625" spans="1:3">
      <c r="A625" s="148" t="str">
        <f>入力用!Q227</f>
        <v>-</v>
      </c>
      <c r="C625" t="s">
        <v>1216</v>
      </c>
    </row>
    <row r="626" spans="1:3">
      <c r="A626" s="148" t="str">
        <f>入力用!Q228</f>
        <v>-</v>
      </c>
      <c r="C626" t="s">
        <v>1217</v>
      </c>
    </row>
    <row r="627" spans="1:3">
      <c r="A627" s="148" t="str">
        <f>入力用!Q229</f>
        <v>-</v>
      </c>
      <c r="C627" t="s">
        <v>1218</v>
      </c>
    </row>
    <row r="628" spans="1:3">
      <c r="A628" s="148" t="str">
        <f>入力用!Q230</f>
        <v>-</v>
      </c>
      <c r="C628" t="s">
        <v>1219</v>
      </c>
    </row>
    <row r="629" spans="1:3">
      <c r="A629" s="148" t="str">
        <f>入力用!Q231</f>
        <v>-</v>
      </c>
      <c r="C629" t="s">
        <v>1220</v>
      </c>
    </row>
    <row r="630" spans="1:3">
      <c r="A630" s="148" t="str">
        <f>入力用!Q232</f>
        <v>-</v>
      </c>
      <c r="C630" t="s">
        <v>1221</v>
      </c>
    </row>
    <row r="631" spans="1:3">
      <c r="A631" s="148" t="str">
        <f>入力用!Q233</f>
        <v>-</v>
      </c>
      <c r="C631" t="s">
        <v>1222</v>
      </c>
    </row>
    <row r="632" spans="1:3">
      <c r="A632" s="148" t="str">
        <f>入力用!Q234</f>
        <v>-</v>
      </c>
      <c r="C632" t="s">
        <v>1223</v>
      </c>
    </row>
    <row r="633" spans="1:3">
      <c r="A633" s="148" t="str">
        <f>入力用!Q235</f>
        <v>-</v>
      </c>
      <c r="C633" t="s">
        <v>1224</v>
      </c>
    </row>
    <row r="634" spans="1:3">
      <c r="A634" s="148" t="str">
        <f>入力用!Q236</f>
        <v>-</v>
      </c>
      <c r="C634" t="s">
        <v>1225</v>
      </c>
    </row>
    <row r="635" spans="1:3">
      <c r="A635" s="148" t="str">
        <f>入力用!Q237</f>
        <v>-</v>
      </c>
      <c r="C635" t="s">
        <v>1226</v>
      </c>
    </row>
    <row r="636" spans="1:3">
      <c r="A636" s="148" t="str">
        <f>入力用!Q238</f>
        <v>-</v>
      </c>
      <c r="C636" t="s">
        <v>1227</v>
      </c>
    </row>
    <row r="637" spans="1:3">
      <c r="A637" s="148" t="str">
        <f>入力用!Q239</f>
        <v>-</v>
      </c>
      <c r="C637" t="s">
        <v>1228</v>
      </c>
    </row>
    <row r="638" spans="1:3">
      <c r="A638" s="148" t="str">
        <f>入力用!Q240</f>
        <v>-</v>
      </c>
      <c r="C638" t="s">
        <v>1229</v>
      </c>
    </row>
    <row r="639" spans="1:3">
      <c r="A639" s="148" t="str">
        <f>入力用!Q241</f>
        <v>-</v>
      </c>
      <c r="C639" t="s">
        <v>1230</v>
      </c>
    </row>
    <row r="640" spans="1:3">
      <c r="A640" s="148" t="str">
        <f>入力用!Q242</f>
        <v>-</v>
      </c>
      <c r="C640" t="s">
        <v>1231</v>
      </c>
    </row>
    <row r="641" spans="1:3">
      <c r="A641" s="148" t="str">
        <f>入力用!Q243</f>
        <v>-</v>
      </c>
      <c r="C641" t="s">
        <v>1232</v>
      </c>
    </row>
    <row r="642" spans="1:3">
      <c r="A642" s="148" t="str">
        <f>入力用!Q244</f>
        <v>-</v>
      </c>
      <c r="C642" t="s">
        <v>1233</v>
      </c>
    </row>
    <row r="643" spans="1:3">
      <c r="A643" s="148" t="str">
        <f>入力用!Q245</f>
        <v>-</v>
      </c>
      <c r="C643" t="s">
        <v>1234</v>
      </c>
    </row>
    <row r="644" spans="1:3">
      <c r="A644" s="148" t="str">
        <f>入力用!Q246</f>
        <v>-</v>
      </c>
      <c r="C644" t="s">
        <v>1235</v>
      </c>
    </row>
    <row r="645" spans="1:3">
      <c r="A645" s="148" t="str">
        <f>入力用!Q247</f>
        <v>-</v>
      </c>
      <c r="C645" t="s">
        <v>1236</v>
      </c>
    </row>
    <row r="646" spans="1:3">
      <c r="A646" s="148" t="str">
        <f>入力用!Q248</f>
        <v>-</v>
      </c>
      <c r="C646" t="s">
        <v>1237</v>
      </c>
    </row>
    <row r="647" spans="1:3">
      <c r="A647" s="148" t="str">
        <f>入力用!Q249</f>
        <v>-</v>
      </c>
      <c r="C647" t="s">
        <v>1238</v>
      </c>
    </row>
    <row r="648" spans="1:3">
      <c r="A648" s="148" t="str">
        <f>入力用!Q250</f>
        <v>-</v>
      </c>
      <c r="C648" t="s">
        <v>1239</v>
      </c>
    </row>
    <row r="649" spans="1:3">
      <c r="A649" s="148" t="str">
        <f>入力用!Q251</f>
        <v>-</v>
      </c>
      <c r="C649" t="s">
        <v>1240</v>
      </c>
    </row>
    <row r="650" spans="1:3">
      <c r="A650" s="148" t="str">
        <f>入力用!Q252</f>
        <v>-</v>
      </c>
      <c r="C650" t="s">
        <v>1241</v>
      </c>
    </row>
    <row r="651" spans="1:3">
      <c r="A651" s="148" t="str">
        <f>入力用!Q253</f>
        <v>-</v>
      </c>
      <c r="C651" t="s">
        <v>1242</v>
      </c>
    </row>
    <row r="652" spans="1:3">
      <c r="A652" s="148" t="str">
        <f>入力用!Q254</f>
        <v>-</v>
      </c>
      <c r="C652" t="s">
        <v>1243</v>
      </c>
    </row>
    <row r="653" spans="1:3">
      <c r="A653" s="148" t="str">
        <f>入力用!Q255</f>
        <v>-</v>
      </c>
      <c r="C653" t="s">
        <v>1244</v>
      </c>
    </row>
    <row r="654" spans="1:3">
      <c r="A654" s="148">
        <f>入力用!G257</f>
        <v>0</v>
      </c>
      <c r="C654" t="s">
        <v>838</v>
      </c>
    </row>
    <row r="655" spans="1:3">
      <c r="A655" s="148" t="str">
        <f>入力用!I261</f>
        <v>※リストから選択して下さい</v>
      </c>
      <c r="C655" t="s">
        <v>839</v>
      </c>
    </row>
    <row r="656" spans="1:3">
      <c r="A656" s="148" t="str">
        <f>IF(入力用!I264="","",入力用!I264)</f>
        <v/>
      </c>
      <c r="C656" t="s">
        <v>840</v>
      </c>
    </row>
    <row r="657" spans="1:3">
      <c r="A657" s="148" t="str">
        <f>IF(入力用!I265="","",入力用!I265)</f>
        <v/>
      </c>
      <c r="C657" t="s">
        <v>841</v>
      </c>
    </row>
    <row r="658" spans="1:3">
      <c r="A658" s="148" t="str">
        <f>IF(入力用!I266="","",入力用!I266)</f>
        <v/>
      </c>
      <c r="C658" t="s">
        <v>842</v>
      </c>
    </row>
    <row r="659" spans="1:3">
      <c r="A659" s="148" t="str">
        <f>IF(入力用!I267="","",入力用!I267)</f>
        <v/>
      </c>
      <c r="C659" t="s">
        <v>843</v>
      </c>
    </row>
    <row r="660" spans="1:3">
      <c r="A660" s="148" t="str">
        <f>IF(入力用!I268="","",入力用!I268)</f>
        <v/>
      </c>
      <c r="C660" t="s">
        <v>844</v>
      </c>
    </row>
    <row r="661" spans="1:3" hidden="1">
      <c r="A661" s="148" t="e">
        <f>入力用!#REF!</f>
        <v>#REF!</v>
      </c>
      <c r="C661" t="s">
        <v>845</v>
      </c>
    </row>
    <row r="662" spans="1:3">
      <c r="A662" s="148" t="str">
        <f>入力用!I278</f>
        <v>※リストから選択して下さい</v>
      </c>
      <c r="B662" t="s">
        <v>1000</v>
      </c>
      <c r="C662" t="s">
        <v>846</v>
      </c>
    </row>
    <row r="663" spans="1:3">
      <c r="A663" s="148" t="str">
        <f>IF(入力用!I283="","",入力用!I283)</f>
        <v/>
      </c>
      <c r="B663">
        <v>1</v>
      </c>
      <c r="C663" t="s">
        <v>847</v>
      </c>
    </row>
    <row r="664" spans="1:3">
      <c r="A664" s="148" t="str">
        <f>IF(入力用!Y283="","",入力用!Y283)</f>
        <v/>
      </c>
      <c r="C664" t="s">
        <v>848</v>
      </c>
    </row>
    <row r="665" spans="1:3">
      <c r="A665" s="148" t="str">
        <f>IF(入力用!AF283="","",入力用!AF283)</f>
        <v/>
      </c>
      <c r="C665" t="s">
        <v>849</v>
      </c>
    </row>
    <row r="666" spans="1:3">
      <c r="A666" s="148" t="str">
        <f>IF(入力用!T284="","",入力用!T284)</f>
        <v>※リストから選択して下さい</v>
      </c>
      <c r="C666" t="s">
        <v>166</v>
      </c>
    </row>
    <row r="667" spans="1:3">
      <c r="A667" s="148" t="str">
        <f>IF(入力用!P285="","",入力用!P285)</f>
        <v>※リストから選択して下さい</v>
      </c>
      <c r="C667" t="s">
        <v>850</v>
      </c>
    </row>
    <row r="668" spans="1:3">
      <c r="A668" s="148" t="str">
        <f>IF(入力用!Z285="","",入力用!Z285)</f>
        <v>－</v>
      </c>
      <c r="C668" t="s">
        <v>852</v>
      </c>
    </row>
    <row r="669" spans="1:3">
      <c r="A669" s="148" t="str">
        <f>IF(入力用!P286="","",入力用!P286)</f>
        <v>※リストから選択して下さい</v>
      </c>
      <c r="C669" t="s">
        <v>851</v>
      </c>
    </row>
    <row r="670" spans="1:3">
      <c r="A670" s="148" t="str">
        <f>IF(入力用!AE286="","",入力用!AE286)</f>
        <v>－</v>
      </c>
      <c r="C670" t="s">
        <v>169</v>
      </c>
    </row>
    <row r="671" spans="1:3">
      <c r="A671" s="148" t="str">
        <f>IF(入力用!AE287="","",入力用!AE287)</f>
        <v>－</v>
      </c>
      <c r="C671" t="s">
        <v>853</v>
      </c>
    </row>
    <row r="672" spans="1:3">
      <c r="A672" s="148" t="str">
        <f>IF(入力用!AE288="","",入力用!AE288)</f>
        <v>－</v>
      </c>
      <c r="C672" t="s">
        <v>854</v>
      </c>
    </row>
    <row r="673" spans="1:3">
      <c r="A673" s="148" t="str">
        <f>IF(入力用!AE289="","",入力用!AE289)</f>
        <v>－</v>
      </c>
      <c r="C673" t="s">
        <v>855</v>
      </c>
    </row>
    <row r="674" spans="1:3">
      <c r="A674" s="148" t="str">
        <f>IF(入力用!AE290="","",入力用!AE290)</f>
        <v>※リストから選択して下さい</v>
      </c>
      <c r="C674" t="s">
        <v>174</v>
      </c>
    </row>
    <row r="675" spans="1:3">
      <c r="A675" s="148" t="str">
        <f>IF(入力用!I292="","",入力用!I292)</f>
        <v/>
      </c>
      <c r="B675">
        <v>2</v>
      </c>
      <c r="C675" t="s">
        <v>847</v>
      </c>
    </row>
    <row r="676" spans="1:3">
      <c r="A676" s="148" t="str">
        <f>IF(入力用!Y292="","",入力用!Y292)</f>
        <v/>
      </c>
      <c r="C676" t="s">
        <v>848</v>
      </c>
    </row>
    <row r="677" spans="1:3">
      <c r="A677" s="148" t="str">
        <f>IF(入力用!AF292="","",入力用!AF292)</f>
        <v/>
      </c>
      <c r="C677" t="s">
        <v>849</v>
      </c>
    </row>
    <row r="678" spans="1:3">
      <c r="A678" s="148" t="str">
        <f>IF(入力用!T293="","",入力用!T293)</f>
        <v>※リストから選択して下さい</v>
      </c>
      <c r="C678" t="s">
        <v>166</v>
      </c>
    </row>
    <row r="679" spans="1:3">
      <c r="A679" s="148" t="str">
        <f>IF(入力用!P294="","",入力用!P294)</f>
        <v>※リストから選択して下さい</v>
      </c>
      <c r="C679" t="s">
        <v>850</v>
      </c>
    </row>
    <row r="680" spans="1:3">
      <c r="A680" s="148" t="str">
        <f>IF(入力用!Z294="","",入力用!Z294)</f>
        <v>－</v>
      </c>
      <c r="C680" t="s">
        <v>852</v>
      </c>
    </row>
    <row r="681" spans="1:3">
      <c r="A681" s="148" t="str">
        <f>IF(入力用!P295="","",入力用!P295)</f>
        <v>※リストから選択して下さい</v>
      </c>
      <c r="C681" t="s">
        <v>851</v>
      </c>
    </row>
    <row r="682" spans="1:3">
      <c r="A682" s="148" t="str">
        <f>IF(入力用!AE295="","",入力用!AE295)</f>
        <v>－</v>
      </c>
      <c r="C682" t="s">
        <v>169</v>
      </c>
    </row>
    <row r="683" spans="1:3">
      <c r="A683" s="148" t="str">
        <f>IF(入力用!AE296="","",入力用!AE296)</f>
        <v>－</v>
      </c>
      <c r="C683" t="s">
        <v>853</v>
      </c>
    </row>
    <row r="684" spans="1:3">
      <c r="A684" s="148" t="str">
        <f>IF(入力用!AE297="","",入力用!AE297)</f>
        <v>－</v>
      </c>
      <c r="C684" t="s">
        <v>854</v>
      </c>
    </row>
    <row r="685" spans="1:3">
      <c r="A685" s="148" t="str">
        <f>IF(入力用!AE298="","",入力用!AE298)</f>
        <v>－</v>
      </c>
      <c r="C685" t="s">
        <v>855</v>
      </c>
    </row>
    <row r="686" spans="1:3">
      <c r="A686" s="148" t="str">
        <f>IF(入力用!AE299="","",入力用!AE299)</f>
        <v>※リストから選択して下さい</v>
      </c>
      <c r="C686" t="s">
        <v>174</v>
      </c>
    </row>
    <row r="687" spans="1:3">
      <c r="A687" s="148" t="str">
        <f>IF(入力用!I301="","",入力用!I301)</f>
        <v/>
      </c>
      <c r="B687">
        <v>3</v>
      </c>
      <c r="C687" t="s">
        <v>847</v>
      </c>
    </row>
    <row r="688" spans="1:3">
      <c r="A688" s="148" t="str">
        <f>IF(入力用!Y301="","",入力用!Y301)</f>
        <v/>
      </c>
      <c r="C688" t="s">
        <v>848</v>
      </c>
    </row>
    <row r="689" spans="1:3">
      <c r="A689" s="148" t="str">
        <f>IF(入力用!AF301="","",入力用!AF301)</f>
        <v/>
      </c>
      <c r="C689" t="s">
        <v>849</v>
      </c>
    </row>
    <row r="690" spans="1:3">
      <c r="A690" s="148" t="str">
        <f>IF(入力用!T302="","",入力用!T302)</f>
        <v>※リストから選択して下さい</v>
      </c>
      <c r="C690" t="s">
        <v>166</v>
      </c>
    </row>
    <row r="691" spans="1:3">
      <c r="A691" s="148" t="str">
        <f>IF(入力用!P303="","",入力用!P303)</f>
        <v>※リストから選択して下さい</v>
      </c>
      <c r="C691" t="s">
        <v>850</v>
      </c>
    </row>
    <row r="692" spans="1:3">
      <c r="A692" s="148" t="str">
        <f>IF(入力用!Z303="","",入力用!Z303)</f>
        <v>－</v>
      </c>
      <c r="C692" t="s">
        <v>852</v>
      </c>
    </row>
    <row r="693" spans="1:3">
      <c r="A693" s="148" t="str">
        <f>IF(入力用!P304="","",入力用!P304)</f>
        <v>※リストから選択して下さい</v>
      </c>
      <c r="C693" t="s">
        <v>851</v>
      </c>
    </row>
    <row r="694" spans="1:3">
      <c r="A694" s="148" t="str">
        <f>IF(入力用!AE304="","",入力用!AE304)</f>
        <v>－</v>
      </c>
      <c r="C694" t="s">
        <v>169</v>
      </c>
    </row>
    <row r="695" spans="1:3">
      <c r="A695" s="148" t="str">
        <f>IF(入力用!AE305="","",入力用!AE305)</f>
        <v>－</v>
      </c>
      <c r="C695" t="s">
        <v>853</v>
      </c>
    </row>
    <row r="696" spans="1:3">
      <c r="A696" s="148" t="str">
        <f>IF(入力用!AE306="","",入力用!AE306)</f>
        <v>－</v>
      </c>
      <c r="C696" t="s">
        <v>854</v>
      </c>
    </row>
    <row r="697" spans="1:3">
      <c r="A697" s="148" t="str">
        <f>IF(入力用!AE307="","",入力用!AE307)</f>
        <v>－</v>
      </c>
      <c r="C697" t="s">
        <v>855</v>
      </c>
    </row>
    <row r="698" spans="1:3">
      <c r="A698" s="148" t="str">
        <f>IF(入力用!AE308="","",入力用!AE308)</f>
        <v>※リストから選択して下さい</v>
      </c>
      <c r="C698" t="s">
        <v>174</v>
      </c>
    </row>
    <row r="699" spans="1:3">
      <c r="A699" s="148" t="str">
        <f>IF(入力用!I310="","",入力用!I310)</f>
        <v/>
      </c>
      <c r="B699">
        <v>4</v>
      </c>
      <c r="C699" t="s">
        <v>847</v>
      </c>
    </row>
    <row r="700" spans="1:3">
      <c r="A700" s="148" t="str">
        <f>IF(入力用!Y310="","",入力用!Y310)</f>
        <v/>
      </c>
      <c r="C700" t="s">
        <v>848</v>
      </c>
    </row>
    <row r="701" spans="1:3">
      <c r="A701" s="148" t="str">
        <f>IF(入力用!AF310="","",入力用!AF310)</f>
        <v/>
      </c>
      <c r="C701" t="s">
        <v>849</v>
      </c>
    </row>
    <row r="702" spans="1:3">
      <c r="A702" s="148" t="str">
        <f>IF(入力用!T311="","",入力用!T311)</f>
        <v>※リストから選択して下さい</v>
      </c>
      <c r="C702" t="s">
        <v>166</v>
      </c>
    </row>
    <row r="703" spans="1:3">
      <c r="A703" s="148" t="str">
        <f>IF(入力用!P312="","",入力用!P312)</f>
        <v>※リストから選択して下さい</v>
      </c>
      <c r="C703" t="s">
        <v>850</v>
      </c>
    </row>
    <row r="704" spans="1:3">
      <c r="A704" s="148" t="str">
        <f>IF(入力用!Z312="","",入力用!Z312)</f>
        <v>－</v>
      </c>
      <c r="C704" t="s">
        <v>852</v>
      </c>
    </row>
    <row r="705" spans="1:3">
      <c r="A705" s="148" t="str">
        <f>IF(入力用!P313="","",入力用!P313)</f>
        <v>※リストから選択して下さい</v>
      </c>
      <c r="C705" t="s">
        <v>851</v>
      </c>
    </row>
    <row r="706" spans="1:3">
      <c r="A706" s="148" t="str">
        <f>IF(入力用!AE313="","",入力用!AE313)</f>
        <v>－</v>
      </c>
      <c r="C706" t="s">
        <v>169</v>
      </c>
    </row>
    <row r="707" spans="1:3">
      <c r="A707" s="148" t="str">
        <f>IF(入力用!AE314="","",入力用!AE314)</f>
        <v>－</v>
      </c>
      <c r="C707" t="s">
        <v>853</v>
      </c>
    </row>
    <row r="708" spans="1:3">
      <c r="A708" s="148" t="str">
        <f>IF(入力用!AE315="","",入力用!AE315)</f>
        <v>－</v>
      </c>
      <c r="C708" t="s">
        <v>854</v>
      </c>
    </row>
    <row r="709" spans="1:3">
      <c r="A709" s="148" t="str">
        <f>IF(入力用!AE316="","",入力用!AE316)</f>
        <v>－</v>
      </c>
      <c r="C709" t="s">
        <v>855</v>
      </c>
    </row>
    <row r="710" spans="1:3">
      <c r="A710" s="148" t="str">
        <f>IF(入力用!AE317="","",入力用!AE317)</f>
        <v>※リストから選択して下さい</v>
      </c>
      <c r="C710" t="s">
        <v>174</v>
      </c>
    </row>
    <row r="711" spans="1:3">
      <c r="A711" s="148" t="str">
        <f>IF(入力用!I319="","",入力用!I319)</f>
        <v/>
      </c>
      <c r="B711">
        <v>5</v>
      </c>
      <c r="C711" t="s">
        <v>847</v>
      </c>
    </row>
    <row r="712" spans="1:3">
      <c r="A712" s="148" t="str">
        <f>IF(入力用!Y319="","",入力用!Y319)</f>
        <v/>
      </c>
      <c r="C712" t="s">
        <v>848</v>
      </c>
    </row>
    <row r="713" spans="1:3">
      <c r="A713" s="148" t="str">
        <f>IF(入力用!AF319="","",入力用!AF319)</f>
        <v/>
      </c>
      <c r="C713" t="s">
        <v>849</v>
      </c>
    </row>
    <row r="714" spans="1:3">
      <c r="A714" s="148" t="str">
        <f>IF(入力用!T320="","",入力用!T320)</f>
        <v>※リストから選択して下さい</v>
      </c>
      <c r="C714" t="s">
        <v>166</v>
      </c>
    </row>
    <row r="715" spans="1:3">
      <c r="A715" s="148" t="str">
        <f>IF(入力用!P321="","",入力用!P321)</f>
        <v>※リストから選択して下さい</v>
      </c>
      <c r="C715" t="s">
        <v>850</v>
      </c>
    </row>
    <row r="716" spans="1:3">
      <c r="A716" s="148" t="str">
        <f>IF(入力用!Z321="","",入力用!Z321)</f>
        <v>－</v>
      </c>
      <c r="C716" t="s">
        <v>852</v>
      </c>
    </row>
    <row r="717" spans="1:3">
      <c r="A717" s="148" t="str">
        <f>IF(入力用!P322="","",入力用!P322)</f>
        <v>※リストから選択して下さい</v>
      </c>
      <c r="C717" t="s">
        <v>851</v>
      </c>
    </row>
    <row r="718" spans="1:3">
      <c r="A718" s="148" t="str">
        <f>IF(入力用!AE322="","",入力用!AE322)</f>
        <v>－</v>
      </c>
      <c r="C718" t="s">
        <v>169</v>
      </c>
    </row>
    <row r="719" spans="1:3">
      <c r="A719" s="148" t="str">
        <f>IF(入力用!AE323="","",入力用!AE323)</f>
        <v>－</v>
      </c>
      <c r="C719" t="s">
        <v>853</v>
      </c>
    </row>
    <row r="720" spans="1:3">
      <c r="A720" s="148" t="str">
        <f>IF(入力用!AE324="","",入力用!AE324)</f>
        <v>－</v>
      </c>
      <c r="C720" t="s">
        <v>854</v>
      </c>
    </row>
    <row r="721" spans="1:3">
      <c r="A721" s="148" t="str">
        <f>IF(入力用!AE325="","",入力用!AE325)</f>
        <v>－</v>
      </c>
      <c r="C721" t="s">
        <v>855</v>
      </c>
    </row>
    <row r="722" spans="1:3">
      <c r="A722" s="148" t="str">
        <f>IF(入力用!AE326="","",入力用!AE326)</f>
        <v>※リストから選択して下さい</v>
      </c>
      <c r="C722" t="s">
        <v>174</v>
      </c>
    </row>
    <row r="723" spans="1:3">
      <c r="A723" s="148" t="str">
        <f>IF(入力用!I328="","",入力用!I328)</f>
        <v/>
      </c>
      <c r="B723">
        <v>6</v>
      </c>
      <c r="C723" t="s">
        <v>847</v>
      </c>
    </row>
    <row r="724" spans="1:3">
      <c r="A724" s="148" t="str">
        <f>IF(入力用!Y328="","",入力用!Y328)</f>
        <v/>
      </c>
      <c r="C724" t="s">
        <v>848</v>
      </c>
    </row>
    <row r="725" spans="1:3">
      <c r="A725" s="148" t="str">
        <f>IF(入力用!AF328="","",入力用!AF328)</f>
        <v/>
      </c>
      <c r="C725" t="s">
        <v>849</v>
      </c>
    </row>
    <row r="726" spans="1:3">
      <c r="A726" s="148" t="str">
        <f>IF(入力用!T329="","",入力用!T329)</f>
        <v>※リストから選択して下さい</v>
      </c>
      <c r="C726" t="s">
        <v>166</v>
      </c>
    </row>
    <row r="727" spans="1:3">
      <c r="A727" s="148" t="str">
        <f>IF(入力用!P330="","",入力用!P330)</f>
        <v>※リストから選択して下さい</v>
      </c>
      <c r="C727" t="s">
        <v>850</v>
      </c>
    </row>
    <row r="728" spans="1:3">
      <c r="A728" s="148" t="str">
        <f>IF(入力用!Z330="","",入力用!Z330)</f>
        <v>－</v>
      </c>
      <c r="C728" t="s">
        <v>852</v>
      </c>
    </row>
    <row r="729" spans="1:3">
      <c r="A729" s="148" t="str">
        <f>IF(入力用!P331="","",入力用!P331)</f>
        <v>※リストから選択して下さい</v>
      </c>
      <c r="C729" t="s">
        <v>851</v>
      </c>
    </row>
    <row r="730" spans="1:3">
      <c r="A730" s="148" t="str">
        <f>IF(入力用!AE331="","",入力用!AE331)</f>
        <v>－</v>
      </c>
      <c r="C730" t="s">
        <v>169</v>
      </c>
    </row>
    <row r="731" spans="1:3">
      <c r="A731" s="148" t="str">
        <f>IF(入力用!AE332="","",入力用!AE332)</f>
        <v>－</v>
      </c>
      <c r="C731" t="s">
        <v>853</v>
      </c>
    </row>
    <row r="732" spans="1:3">
      <c r="A732" s="148" t="str">
        <f>IF(入力用!AE333="","",入力用!AE333)</f>
        <v>－</v>
      </c>
      <c r="C732" t="s">
        <v>854</v>
      </c>
    </row>
    <row r="733" spans="1:3">
      <c r="A733" s="148" t="str">
        <f>IF(入力用!AE334="","",入力用!AE334)</f>
        <v>－</v>
      </c>
      <c r="C733" t="s">
        <v>855</v>
      </c>
    </row>
    <row r="734" spans="1:3">
      <c r="A734" s="148" t="str">
        <f>IF(入力用!AE335="","",入力用!AE335)</f>
        <v>※リストから選択して下さい</v>
      </c>
      <c r="C734" t="s">
        <v>174</v>
      </c>
    </row>
    <row r="735" spans="1:3">
      <c r="A735" s="148" t="str">
        <f>IF(入力用!I337="","",入力用!I337)</f>
        <v/>
      </c>
      <c r="B735">
        <v>7</v>
      </c>
      <c r="C735" t="s">
        <v>847</v>
      </c>
    </row>
    <row r="736" spans="1:3">
      <c r="A736" s="148" t="str">
        <f>IF(入力用!Y337="","",入力用!Y337)</f>
        <v/>
      </c>
      <c r="C736" t="s">
        <v>848</v>
      </c>
    </row>
    <row r="737" spans="1:3">
      <c r="A737" s="148" t="str">
        <f>IF(入力用!AF337="","",入力用!AF337)</f>
        <v/>
      </c>
      <c r="C737" t="s">
        <v>849</v>
      </c>
    </row>
    <row r="738" spans="1:3">
      <c r="A738" s="148" t="str">
        <f>IF(入力用!T338="","",入力用!T338)</f>
        <v>※リストから選択して下さい</v>
      </c>
      <c r="C738" t="s">
        <v>166</v>
      </c>
    </row>
    <row r="739" spans="1:3">
      <c r="A739" s="148" t="str">
        <f>IF(入力用!P339="","",入力用!P339)</f>
        <v>※リストから選択して下さい</v>
      </c>
      <c r="C739" t="s">
        <v>850</v>
      </c>
    </row>
    <row r="740" spans="1:3">
      <c r="A740" s="148" t="str">
        <f>IF(入力用!Z339="","",入力用!Z339)</f>
        <v>－</v>
      </c>
      <c r="C740" t="s">
        <v>852</v>
      </c>
    </row>
    <row r="741" spans="1:3">
      <c r="A741" s="148" t="str">
        <f>IF(入力用!P340="","",入力用!P340)</f>
        <v>※リストから選択して下さい</v>
      </c>
      <c r="C741" t="s">
        <v>851</v>
      </c>
    </row>
    <row r="742" spans="1:3">
      <c r="A742" s="148" t="str">
        <f>IF(入力用!AE340="","",入力用!AE340)</f>
        <v>－</v>
      </c>
      <c r="C742" t="s">
        <v>169</v>
      </c>
    </row>
    <row r="743" spans="1:3">
      <c r="A743" s="148" t="str">
        <f>IF(入力用!AE341="","",入力用!AE341)</f>
        <v>－</v>
      </c>
      <c r="C743" t="s">
        <v>853</v>
      </c>
    </row>
    <row r="744" spans="1:3">
      <c r="A744" s="148" t="str">
        <f>IF(入力用!AE342="","",入力用!AE342)</f>
        <v>－</v>
      </c>
      <c r="C744" t="s">
        <v>854</v>
      </c>
    </row>
    <row r="745" spans="1:3">
      <c r="A745" s="148" t="str">
        <f>IF(入力用!AE343="","",入力用!AE343)</f>
        <v>－</v>
      </c>
      <c r="C745" t="s">
        <v>855</v>
      </c>
    </row>
    <row r="746" spans="1:3">
      <c r="A746" s="148" t="str">
        <f>IF(入力用!AE344="","",入力用!AE344)</f>
        <v>※リストから選択して下さい</v>
      </c>
      <c r="C746" t="s">
        <v>174</v>
      </c>
    </row>
    <row r="747" spans="1:3">
      <c r="A747" s="148" t="str">
        <f>IF(入力用!I346="","",入力用!I346)</f>
        <v/>
      </c>
      <c r="B747">
        <v>8</v>
      </c>
      <c r="C747" t="s">
        <v>847</v>
      </c>
    </row>
    <row r="748" spans="1:3">
      <c r="A748" s="148" t="str">
        <f>IF(入力用!Y346="","",入力用!Y346)</f>
        <v/>
      </c>
      <c r="C748" t="s">
        <v>848</v>
      </c>
    </row>
    <row r="749" spans="1:3">
      <c r="A749" s="148" t="str">
        <f>IF(入力用!AF346="","",入力用!AF346)</f>
        <v/>
      </c>
      <c r="C749" t="s">
        <v>849</v>
      </c>
    </row>
    <row r="750" spans="1:3">
      <c r="A750" s="148" t="str">
        <f>IF(入力用!T347="","",入力用!T347)</f>
        <v>※リストから選択して下さい</v>
      </c>
      <c r="C750" t="s">
        <v>166</v>
      </c>
    </row>
    <row r="751" spans="1:3">
      <c r="A751" s="148" t="str">
        <f>IF(入力用!P348="","",入力用!P348)</f>
        <v>※リストから選択して下さい</v>
      </c>
      <c r="C751" t="s">
        <v>850</v>
      </c>
    </row>
    <row r="752" spans="1:3">
      <c r="A752" s="148" t="str">
        <f>IF(入力用!Z348="","",入力用!Z348)</f>
        <v>－</v>
      </c>
      <c r="C752" t="s">
        <v>852</v>
      </c>
    </row>
    <row r="753" spans="1:3">
      <c r="A753" s="148" t="str">
        <f>IF(入力用!P349="","",入力用!P349)</f>
        <v>※リストから選択して下さい</v>
      </c>
      <c r="C753" t="s">
        <v>851</v>
      </c>
    </row>
    <row r="754" spans="1:3">
      <c r="A754" s="148" t="str">
        <f>IF(入力用!AE349="","",入力用!AE349)</f>
        <v>－</v>
      </c>
      <c r="C754" t="s">
        <v>169</v>
      </c>
    </row>
    <row r="755" spans="1:3">
      <c r="A755" s="148" t="str">
        <f>IF(入力用!AE350="","",入力用!AE350)</f>
        <v>－</v>
      </c>
      <c r="C755" t="s">
        <v>853</v>
      </c>
    </row>
    <row r="756" spans="1:3">
      <c r="A756" s="148" t="str">
        <f>IF(入力用!AE351="","",入力用!AE351)</f>
        <v>－</v>
      </c>
      <c r="C756" t="s">
        <v>854</v>
      </c>
    </row>
    <row r="757" spans="1:3">
      <c r="A757" s="148" t="str">
        <f>IF(入力用!AE352="","",入力用!AE352)</f>
        <v>－</v>
      </c>
      <c r="C757" t="s">
        <v>855</v>
      </c>
    </row>
    <row r="758" spans="1:3">
      <c r="A758" s="148" t="str">
        <f>IF(入力用!AE353="","",入力用!AE353)</f>
        <v>※リストから選択して下さい</v>
      </c>
      <c r="C758" t="s">
        <v>174</v>
      </c>
    </row>
    <row r="759" spans="1:3">
      <c r="A759" s="148" t="str">
        <f>IF(入力用!I355="","",入力用!I355)</f>
        <v/>
      </c>
      <c r="B759">
        <v>9</v>
      </c>
      <c r="C759" t="s">
        <v>847</v>
      </c>
    </row>
    <row r="760" spans="1:3">
      <c r="A760" s="148" t="str">
        <f>IF(入力用!Y355="","",入力用!Y355)</f>
        <v/>
      </c>
      <c r="C760" t="s">
        <v>848</v>
      </c>
    </row>
    <row r="761" spans="1:3">
      <c r="A761" s="148" t="str">
        <f>IF(入力用!AF355="","",入力用!AF355)</f>
        <v/>
      </c>
      <c r="C761" t="s">
        <v>849</v>
      </c>
    </row>
    <row r="762" spans="1:3">
      <c r="A762" s="148" t="str">
        <f>IF(入力用!T356="","",入力用!T356)</f>
        <v>※リストから選択して下さい</v>
      </c>
      <c r="C762" t="s">
        <v>166</v>
      </c>
    </row>
    <row r="763" spans="1:3">
      <c r="A763" s="148" t="str">
        <f>IF(入力用!P357="","",入力用!P357)</f>
        <v>※リストから選択して下さい</v>
      </c>
      <c r="C763" t="s">
        <v>850</v>
      </c>
    </row>
    <row r="764" spans="1:3">
      <c r="A764" s="148" t="str">
        <f>IF(入力用!Z357="","",入力用!Z357)</f>
        <v>－</v>
      </c>
      <c r="C764" t="s">
        <v>852</v>
      </c>
    </row>
    <row r="765" spans="1:3">
      <c r="A765" s="148" t="str">
        <f>IF(入力用!P358="","",入力用!P358)</f>
        <v>※リストから選択して下さい</v>
      </c>
      <c r="C765" t="s">
        <v>851</v>
      </c>
    </row>
    <row r="766" spans="1:3">
      <c r="A766" s="148" t="str">
        <f>IF(入力用!AE358="","",入力用!AE358)</f>
        <v>－</v>
      </c>
      <c r="C766" t="s">
        <v>169</v>
      </c>
    </row>
    <row r="767" spans="1:3">
      <c r="A767" s="148" t="str">
        <f>IF(入力用!AE359="","",入力用!AE359)</f>
        <v>－</v>
      </c>
      <c r="C767" t="s">
        <v>853</v>
      </c>
    </row>
    <row r="768" spans="1:3">
      <c r="A768" s="148" t="str">
        <f>IF(入力用!AE360="","",入力用!AE360)</f>
        <v>－</v>
      </c>
      <c r="C768" t="s">
        <v>854</v>
      </c>
    </row>
    <row r="769" spans="1:3">
      <c r="A769" s="148" t="str">
        <f>IF(入力用!AE361="","",入力用!AE361)</f>
        <v>－</v>
      </c>
      <c r="C769" t="s">
        <v>855</v>
      </c>
    </row>
    <row r="770" spans="1:3">
      <c r="A770" s="148" t="str">
        <f>IF(入力用!AE362="","",入力用!AE362)</f>
        <v>※リストから選択して下さい</v>
      </c>
      <c r="C770" t="s">
        <v>174</v>
      </c>
    </row>
    <row r="771" spans="1:3">
      <c r="A771" s="148" t="str">
        <f>IF(入力用!I364="","",入力用!I364)</f>
        <v/>
      </c>
      <c r="B771">
        <v>10</v>
      </c>
      <c r="C771" t="s">
        <v>847</v>
      </c>
    </row>
    <row r="772" spans="1:3">
      <c r="A772" s="148" t="str">
        <f>IF(入力用!Y364="","",入力用!Y364)</f>
        <v/>
      </c>
      <c r="C772" t="s">
        <v>848</v>
      </c>
    </row>
    <row r="773" spans="1:3">
      <c r="A773" s="148" t="str">
        <f>IF(入力用!AF364="","",入力用!AF364)</f>
        <v/>
      </c>
      <c r="C773" t="s">
        <v>849</v>
      </c>
    </row>
    <row r="774" spans="1:3">
      <c r="A774" s="148" t="str">
        <f>IF(入力用!T365="","",入力用!T365)</f>
        <v>※リストから選択して下さい</v>
      </c>
      <c r="C774" t="s">
        <v>166</v>
      </c>
    </row>
    <row r="775" spans="1:3">
      <c r="A775" s="148" t="str">
        <f>IF(入力用!P366="","",入力用!P366)</f>
        <v>※リストから選択して下さい</v>
      </c>
      <c r="C775" t="s">
        <v>850</v>
      </c>
    </row>
    <row r="776" spans="1:3">
      <c r="A776" s="148" t="str">
        <f>IF(入力用!Z366="","",入力用!Z366)</f>
        <v>－</v>
      </c>
      <c r="C776" t="s">
        <v>852</v>
      </c>
    </row>
    <row r="777" spans="1:3">
      <c r="A777" s="148" t="str">
        <f>IF(入力用!P367="","",入力用!P367)</f>
        <v>※リストから選択して下さい</v>
      </c>
      <c r="C777" t="s">
        <v>851</v>
      </c>
    </row>
    <row r="778" spans="1:3">
      <c r="A778" s="148" t="str">
        <f>IF(入力用!AE367="","",入力用!AE367)</f>
        <v>－</v>
      </c>
      <c r="C778" t="s">
        <v>169</v>
      </c>
    </row>
    <row r="779" spans="1:3">
      <c r="A779" s="148" t="str">
        <f>IF(入力用!AE368="","",入力用!AE368)</f>
        <v>－</v>
      </c>
      <c r="C779" t="s">
        <v>853</v>
      </c>
    </row>
    <row r="780" spans="1:3">
      <c r="A780" s="148" t="str">
        <f>IF(入力用!AE369="","",入力用!AE369)</f>
        <v>－</v>
      </c>
      <c r="C780" t="s">
        <v>854</v>
      </c>
    </row>
    <row r="781" spans="1:3">
      <c r="A781" s="148" t="str">
        <f>IF(入力用!AE370="","",入力用!AE370)</f>
        <v>－</v>
      </c>
      <c r="C781" t="s">
        <v>855</v>
      </c>
    </row>
    <row r="782" spans="1:3">
      <c r="A782" s="148" t="str">
        <f>IF(入力用!AE371="","",入力用!AE371)</f>
        <v>※リストから選択して下さい</v>
      </c>
      <c r="C782" t="s">
        <v>174</v>
      </c>
    </row>
    <row r="783" spans="1:3">
      <c r="A783" s="148" t="str">
        <f>入力用!I376</f>
        <v>※リストから選択して下さい</v>
      </c>
      <c r="B783" t="s">
        <v>999</v>
      </c>
      <c r="C783" t="s">
        <v>846</v>
      </c>
    </row>
    <row r="784" spans="1:3">
      <c r="A784" s="148" t="str">
        <f>IF(入力用!I380="","",入力用!I380)</f>
        <v/>
      </c>
      <c r="B784">
        <v>1</v>
      </c>
      <c r="C784" t="s">
        <v>163</v>
      </c>
    </row>
    <row r="785" spans="1:3">
      <c r="A785" s="148" t="str">
        <f>IF(入力用!Y380="","",入力用!Y380)</f>
        <v/>
      </c>
      <c r="C785" t="s">
        <v>970</v>
      </c>
    </row>
    <row r="786" spans="1:3">
      <c r="A786" s="148" t="str">
        <f>IF(入力用!AF380="","",入力用!AF380)</f>
        <v/>
      </c>
      <c r="C786" t="s">
        <v>971</v>
      </c>
    </row>
    <row r="787" spans="1:3">
      <c r="A787" s="148" t="str">
        <f>IF(入力用!T381="","",入力用!T381)</f>
        <v>※リストから選択して下さい</v>
      </c>
      <c r="C787" t="s">
        <v>1001</v>
      </c>
    </row>
    <row r="788" spans="1:3">
      <c r="A788" s="148" t="str">
        <f>IF(入力用!I384="","",入力用!I384)</f>
        <v/>
      </c>
      <c r="B788">
        <v>2</v>
      </c>
      <c r="C788" t="s">
        <v>163</v>
      </c>
    </row>
    <row r="789" spans="1:3">
      <c r="A789" s="148" t="str">
        <f>IF(入力用!Y384="","",入力用!Y384)</f>
        <v/>
      </c>
      <c r="C789" t="s">
        <v>970</v>
      </c>
    </row>
    <row r="790" spans="1:3">
      <c r="A790" s="148" t="str">
        <f>IF(入力用!AF384="","",入力用!AF384)</f>
        <v/>
      </c>
      <c r="C790" t="s">
        <v>971</v>
      </c>
    </row>
    <row r="791" spans="1:3">
      <c r="A791" s="148" t="str">
        <f>IF(入力用!T385="","",入力用!T385)</f>
        <v>※リストから選択して下さい</v>
      </c>
      <c r="C791" t="s">
        <v>1001</v>
      </c>
    </row>
    <row r="792" spans="1:3">
      <c r="A792" s="148" t="str">
        <f>IF(入力用!I388="","",入力用!I388)</f>
        <v/>
      </c>
      <c r="B792">
        <v>3</v>
      </c>
      <c r="C792" t="s">
        <v>163</v>
      </c>
    </row>
    <row r="793" spans="1:3">
      <c r="A793" s="148" t="str">
        <f>IF(入力用!Y388="","",入力用!Y388)</f>
        <v/>
      </c>
      <c r="C793" t="s">
        <v>970</v>
      </c>
    </row>
    <row r="794" spans="1:3">
      <c r="A794" s="148" t="str">
        <f>IF(入力用!AF388="","",入力用!AF388)</f>
        <v/>
      </c>
      <c r="C794" t="s">
        <v>971</v>
      </c>
    </row>
    <row r="795" spans="1:3">
      <c r="A795" s="148" t="str">
        <f>IF(入力用!T389="","",入力用!T389)</f>
        <v>※リストから選択して下さい</v>
      </c>
      <c r="C795" t="s">
        <v>1001</v>
      </c>
    </row>
    <row r="796" spans="1:3">
      <c r="A796" s="148" t="str">
        <f>IF(入力用!I392="","",入力用!I392)</f>
        <v/>
      </c>
      <c r="B796">
        <v>4</v>
      </c>
      <c r="C796" t="s">
        <v>163</v>
      </c>
    </row>
    <row r="797" spans="1:3">
      <c r="A797" s="148" t="str">
        <f>IF(入力用!Y392="","",入力用!Y392)</f>
        <v/>
      </c>
      <c r="C797" t="s">
        <v>970</v>
      </c>
    </row>
    <row r="798" spans="1:3">
      <c r="A798" s="148" t="str">
        <f>IF(入力用!AF392="","",入力用!AF392)</f>
        <v/>
      </c>
      <c r="C798" t="s">
        <v>971</v>
      </c>
    </row>
    <row r="799" spans="1:3">
      <c r="A799" s="148" t="str">
        <f>IF(入力用!T393="","",入力用!T393)</f>
        <v>※リストから選択して下さい</v>
      </c>
      <c r="C799" t="s">
        <v>1001</v>
      </c>
    </row>
    <row r="800" spans="1:3">
      <c r="A800" s="148" t="str">
        <f>IF(入力用!I396="","",入力用!I396)</f>
        <v/>
      </c>
      <c r="B800">
        <v>5</v>
      </c>
      <c r="C800" t="s">
        <v>163</v>
      </c>
    </row>
    <row r="801" spans="1:3">
      <c r="A801" s="148" t="str">
        <f>IF(入力用!Y396="","",入力用!Y396)</f>
        <v/>
      </c>
      <c r="C801" t="s">
        <v>970</v>
      </c>
    </row>
    <row r="802" spans="1:3">
      <c r="A802" s="148" t="str">
        <f>IF(入力用!AF396="","",入力用!AF396)</f>
        <v/>
      </c>
      <c r="C802" t="s">
        <v>971</v>
      </c>
    </row>
    <row r="803" spans="1:3">
      <c r="A803" s="148" t="str">
        <f>IF(入力用!T397="","",入力用!T397)</f>
        <v>※リストから選択して下さい</v>
      </c>
      <c r="C803" t="s">
        <v>1001</v>
      </c>
    </row>
    <row r="804" spans="1:3">
      <c r="A804" s="148" t="str">
        <f>IF(入力用!I400="","",入力用!I400)</f>
        <v/>
      </c>
      <c r="B804">
        <v>6</v>
      </c>
      <c r="C804" t="s">
        <v>163</v>
      </c>
    </row>
    <row r="805" spans="1:3">
      <c r="A805" s="148" t="str">
        <f>IF(入力用!Y400="","",入力用!Y400)</f>
        <v/>
      </c>
      <c r="C805" t="s">
        <v>970</v>
      </c>
    </row>
    <row r="806" spans="1:3">
      <c r="A806" s="148" t="str">
        <f>IF(入力用!AF400="","",入力用!AF400)</f>
        <v/>
      </c>
      <c r="C806" t="s">
        <v>971</v>
      </c>
    </row>
    <row r="807" spans="1:3">
      <c r="A807" s="148" t="str">
        <f>IF(入力用!T401="","",入力用!T401)</f>
        <v>※リストから選択して下さい</v>
      </c>
      <c r="C807" t="s">
        <v>1001</v>
      </c>
    </row>
    <row r="808" spans="1:3">
      <c r="A808" s="148" t="str">
        <f>IF(入力用!I404="","",入力用!I404)</f>
        <v/>
      </c>
      <c r="B808">
        <v>7</v>
      </c>
      <c r="C808" t="s">
        <v>163</v>
      </c>
    </row>
    <row r="809" spans="1:3">
      <c r="A809" s="148" t="str">
        <f>IF(入力用!Y404="","",入力用!Y404)</f>
        <v/>
      </c>
      <c r="C809" t="s">
        <v>970</v>
      </c>
    </row>
    <row r="810" spans="1:3">
      <c r="A810" s="148" t="str">
        <f>IF(入力用!AF404="","",入力用!AF404)</f>
        <v/>
      </c>
      <c r="C810" t="s">
        <v>971</v>
      </c>
    </row>
    <row r="811" spans="1:3">
      <c r="A811" s="148" t="str">
        <f>IF(入力用!T405="","",入力用!T405)</f>
        <v>※リストから選択して下さい</v>
      </c>
      <c r="C811" t="s">
        <v>1001</v>
      </c>
    </row>
    <row r="812" spans="1:3">
      <c r="A812" s="148" t="str">
        <f>IF(入力用!I408="","",入力用!I408)</f>
        <v/>
      </c>
      <c r="B812">
        <v>8</v>
      </c>
      <c r="C812" t="s">
        <v>163</v>
      </c>
    </row>
    <row r="813" spans="1:3">
      <c r="A813" s="148" t="str">
        <f>IF(入力用!Y408="","",入力用!Y408)</f>
        <v/>
      </c>
      <c r="C813" t="s">
        <v>970</v>
      </c>
    </row>
    <row r="814" spans="1:3">
      <c r="A814" s="148" t="str">
        <f>IF(入力用!AF408="","",入力用!AF408)</f>
        <v/>
      </c>
      <c r="C814" t="s">
        <v>971</v>
      </c>
    </row>
    <row r="815" spans="1:3">
      <c r="A815" s="148" t="str">
        <f>IF(入力用!T409="","",入力用!T409)</f>
        <v>※リストから選択して下さい</v>
      </c>
      <c r="C815" t="s">
        <v>1001</v>
      </c>
    </row>
    <row r="816" spans="1:3">
      <c r="A816" s="148" t="str">
        <f>IF(入力用!I412="","",入力用!I412)</f>
        <v/>
      </c>
      <c r="B816">
        <v>9</v>
      </c>
      <c r="C816" t="s">
        <v>163</v>
      </c>
    </row>
    <row r="817" spans="1:3">
      <c r="A817" s="148" t="str">
        <f>IF(入力用!Y412="","",入力用!Y412)</f>
        <v/>
      </c>
      <c r="C817" t="s">
        <v>970</v>
      </c>
    </row>
    <row r="818" spans="1:3">
      <c r="A818" s="148" t="str">
        <f>IF(入力用!AF412="","",入力用!AF412)</f>
        <v/>
      </c>
      <c r="C818" t="s">
        <v>971</v>
      </c>
    </row>
    <row r="819" spans="1:3">
      <c r="A819" s="148" t="str">
        <f>IF(入力用!T413="","",入力用!T413)</f>
        <v>※リストから選択して下さい</v>
      </c>
      <c r="C819" t="s">
        <v>1001</v>
      </c>
    </row>
    <row r="820" spans="1:3">
      <c r="A820" s="148" t="str">
        <f>IF(入力用!I416="","",入力用!I416)</f>
        <v/>
      </c>
      <c r="B820">
        <v>10</v>
      </c>
      <c r="C820" t="s">
        <v>163</v>
      </c>
    </row>
    <row r="821" spans="1:3">
      <c r="A821" s="148" t="str">
        <f>IF(入力用!Y416="","",入力用!Y416)</f>
        <v/>
      </c>
      <c r="C821" t="s">
        <v>970</v>
      </c>
    </row>
    <row r="822" spans="1:3">
      <c r="A822" s="148" t="str">
        <f>IF(入力用!AF416="","",入力用!AF416)</f>
        <v/>
      </c>
      <c r="C822" t="s">
        <v>971</v>
      </c>
    </row>
    <row r="823" spans="1:3">
      <c r="A823" s="148" t="str">
        <f>IF(入力用!T417="","",入力用!T417)</f>
        <v>※リストから選択して下さい</v>
      </c>
      <c r="C823" t="s">
        <v>1001</v>
      </c>
    </row>
    <row r="824" spans="1:3">
      <c r="A824" s="148" t="str">
        <f>IF(入力用!L438="","",入力用!L438)</f>
        <v>※リストから選択して下さい</v>
      </c>
      <c r="B824" t="s">
        <v>209</v>
      </c>
      <c r="C824" t="s">
        <v>859</v>
      </c>
    </row>
    <row r="825" spans="1:3">
      <c r="A825" s="148" t="str">
        <f>IF(入力用!F441="","",入力用!F441)</f>
        <v/>
      </c>
      <c r="C825" t="s">
        <v>860</v>
      </c>
    </row>
    <row r="826" spans="1:3">
      <c r="A826" s="148" t="str">
        <f>IF(入力用!F442="","",入力用!F442)</f>
        <v/>
      </c>
      <c r="C826" t="s">
        <v>861</v>
      </c>
    </row>
    <row r="827" spans="1:3">
      <c r="A827" s="148" t="str">
        <f>IF(入力用!F443="","",入力用!F443)</f>
        <v/>
      </c>
      <c r="C827" t="s">
        <v>862</v>
      </c>
    </row>
    <row r="828" spans="1:3">
      <c r="A828" s="148" t="str">
        <f>IF(入力用!F444="","",入力用!F444)</f>
        <v/>
      </c>
      <c r="C828" t="s">
        <v>863</v>
      </c>
    </row>
    <row r="829" spans="1:3">
      <c r="A829" s="148" t="str">
        <f>IF(入力用!F445="","",入力用!F445)</f>
        <v/>
      </c>
      <c r="C829" t="s">
        <v>864</v>
      </c>
    </row>
    <row r="830" spans="1:3">
      <c r="A830" s="148" t="str">
        <f>IF(入力用!F446="","",入力用!F446)</f>
        <v/>
      </c>
      <c r="C830" t="s">
        <v>865</v>
      </c>
    </row>
    <row r="831" spans="1:3">
      <c r="A831" s="148" t="str">
        <f>IF(入力用!F447="","",入力用!F447)</f>
        <v/>
      </c>
      <c r="C831" t="s">
        <v>866</v>
      </c>
    </row>
    <row r="832" spans="1:3">
      <c r="A832" s="148" t="str">
        <f>IF(入力用!F448="","",入力用!F448)</f>
        <v/>
      </c>
      <c r="C832" t="s">
        <v>867</v>
      </c>
    </row>
    <row r="833" spans="1:3">
      <c r="A833" s="148" t="str">
        <f>IF(入力用!F449="","",入力用!F449)</f>
        <v/>
      </c>
      <c r="C833" t="s">
        <v>868</v>
      </c>
    </row>
    <row r="834" spans="1:3">
      <c r="A834" s="148" t="str">
        <f>IF(入力用!F450="","",入力用!F450)</f>
        <v/>
      </c>
      <c r="C834" t="s">
        <v>869</v>
      </c>
    </row>
    <row r="835" spans="1:3">
      <c r="A835" s="148" t="str">
        <f>IF(入力用!Q441="","",入力用!Q441)</f>
        <v/>
      </c>
      <c r="C835" t="s">
        <v>870</v>
      </c>
    </row>
    <row r="836" spans="1:3">
      <c r="A836" s="148" t="str">
        <f>IF(入力用!Q442="","",入力用!Q442)</f>
        <v/>
      </c>
      <c r="C836" t="s">
        <v>871</v>
      </c>
    </row>
    <row r="837" spans="1:3">
      <c r="A837" s="148" t="str">
        <f>IF(入力用!Q443="","",入力用!Q443)</f>
        <v/>
      </c>
      <c r="C837" t="s">
        <v>872</v>
      </c>
    </row>
    <row r="838" spans="1:3">
      <c r="A838" s="148" t="str">
        <f>IF(入力用!Q444="","",入力用!Q444)</f>
        <v/>
      </c>
      <c r="C838" t="s">
        <v>873</v>
      </c>
    </row>
    <row r="839" spans="1:3">
      <c r="A839" s="148" t="str">
        <f>IF(入力用!Q445="","",入力用!Q445)</f>
        <v/>
      </c>
      <c r="C839" t="s">
        <v>874</v>
      </c>
    </row>
    <row r="840" spans="1:3">
      <c r="A840" s="148" t="str">
        <f>IF(入力用!Q446="","",入力用!Q446)</f>
        <v/>
      </c>
      <c r="C840" t="s">
        <v>875</v>
      </c>
    </row>
    <row r="841" spans="1:3">
      <c r="A841" s="148" t="str">
        <f>IF(入力用!Q447="","",入力用!Q447)</f>
        <v/>
      </c>
      <c r="C841" t="s">
        <v>876</v>
      </c>
    </row>
    <row r="842" spans="1:3">
      <c r="A842" s="148" t="str">
        <f>IF(入力用!Q448="","",入力用!Q448)</f>
        <v/>
      </c>
      <c r="C842" t="s">
        <v>877</v>
      </c>
    </row>
    <row r="843" spans="1:3">
      <c r="A843" s="148" t="str">
        <f>IF(入力用!Q449="","",入力用!Q449)</f>
        <v/>
      </c>
      <c r="C843" t="s">
        <v>878</v>
      </c>
    </row>
    <row r="844" spans="1:3">
      <c r="A844" s="148" t="str">
        <f>IF(入力用!Q450="","",入力用!Q450)</f>
        <v/>
      </c>
      <c r="C844" t="s">
        <v>879</v>
      </c>
    </row>
    <row r="845" spans="1:3">
      <c r="A845" s="148" t="str">
        <f>IF(入力用!AG441="","",入力用!AG441)</f>
        <v/>
      </c>
      <c r="B845" t="s">
        <v>1024</v>
      </c>
      <c r="C845" t="s">
        <v>1025</v>
      </c>
    </row>
    <row r="846" spans="1:3">
      <c r="A846" s="148" t="str">
        <f>IF(入力用!AJ441="","",入力用!AJ441)</f>
        <v/>
      </c>
      <c r="C846" t="s">
        <v>1026</v>
      </c>
    </row>
    <row r="847" spans="1:3">
      <c r="A847" s="148" t="str">
        <f>IF(入力用!AM441="","",入力用!AM441)</f>
        <v/>
      </c>
      <c r="C847" t="s">
        <v>1027</v>
      </c>
    </row>
    <row r="848" spans="1:3">
      <c r="A848" s="148" t="str">
        <f>IF(入力用!AG442="","",入力用!AG442)</f>
        <v/>
      </c>
      <c r="C848" t="s">
        <v>1028</v>
      </c>
    </row>
    <row r="849" spans="1:3">
      <c r="A849" s="148" t="str">
        <f>IF(入力用!AJ442="","",入力用!AJ442)</f>
        <v/>
      </c>
      <c r="C849" t="s">
        <v>1029</v>
      </c>
    </row>
    <row r="850" spans="1:3">
      <c r="A850" s="148" t="str">
        <f>IF(入力用!AM442="","",入力用!AM442)</f>
        <v/>
      </c>
      <c r="C850" t="s">
        <v>1030</v>
      </c>
    </row>
    <row r="851" spans="1:3">
      <c r="A851" s="148" t="str">
        <f>IF(入力用!AG443="","",入力用!AG443)</f>
        <v/>
      </c>
      <c r="C851" t="s">
        <v>1031</v>
      </c>
    </row>
    <row r="852" spans="1:3">
      <c r="A852" s="148" t="str">
        <f>IF(入力用!AJ443="","",入力用!AJ443)</f>
        <v/>
      </c>
      <c r="C852" t="s">
        <v>1032</v>
      </c>
    </row>
    <row r="853" spans="1:3">
      <c r="A853" s="148" t="str">
        <f>IF(入力用!AM443="","",入力用!AM443)</f>
        <v/>
      </c>
      <c r="C853" t="s">
        <v>1033</v>
      </c>
    </row>
    <row r="854" spans="1:3">
      <c r="A854" s="148" t="str">
        <f>IF(入力用!AG444="","",入力用!AG444)</f>
        <v/>
      </c>
      <c r="C854" t="s">
        <v>1034</v>
      </c>
    </row>
    <row r="855" spans="1:3">
      <c r="A855" s="148" t="str">
        <f>IF(入力用!AJ444="","",入力用!AJ444)</f>
        <v/>
      </c>
      <c r="C855" t="s">
        <v>1035</v>
      </c>
    </row>
    <row r="856" spans="1:3">
      <c r="A856" s="148" t="str">
        <f>IF(入力用!AM444="","",入力用!AM444)</f>
        <v/>
      </c>
      <c r="C856" t="s">
        <v>1036</v>
      </c>
    </row>
    <row r="857" spans="1:3">
      <c r="A857" s="148" t="str">
        <f>IF(入力用!AG445="","",入力用!AG445)</f>
        <v/>
      </c>
      <c r="C857" t="s">
        <v>1037</v>
      </c>
    </row>
    <row r="858" spans="1:3">
      <c r="A858" s="148" t="str">
        <f>IF(入力用!AJ445="","",入力用!AJ445)</f>
        <v/>
      </c>
      <c r="C858" t="s">
        <v>1038</v>
      </c>
    </row>
    <row r="859" spans="1:3">
      <c r="A859" s="148" t="str">
        <f>IF(入力用!AM445="","",入力用!AM445)</f>
        <v/>
      </c>
      <c r="C859" t="s">
        <v>1039</v>
      </c>
    </row>
    <row r="860" spans="1:3">
      <c r="A860" s="148" t="str">
        <f>IF(入力用!AG446="","",入力用!AG446)</f>
        <v/>
      </c>
      <c r="C860" t="s">
        <v>1040</v>
      </c>
    </row>
    <row r="861" spans="1:3">
      <c r="A861" s="148" t="str">
        <f>IF(入力用!AJ446="","",入力用!AJ446)</f>
        <v/>
      </c>
      <c r="C861" t="s">
        <v>1041</v>
      </c>
    </row>
    <row r="862" spans="1:3">
      <c r="A862" s="148" t="str">
        <f>IF(入力用!AM446="","",入力用!AM446)</f>
        <v/>
      </c>
      <c r="C862" t="s">
        <v>1042</v>
      </c>
    </row>
    <row r="863" spans="1:3">
      <c r="A863" s="148" t="str">
        <f>IF(入力用!AG447="","",入力用!AG447)</f>
        <v/>
      </c>
      <c r="C863" t="s">
        <v>1043</v>
      </c>
    </row>
    <row r="864" spans="1:3">
      <c r="A864" s="148" t="str">
        <f>IF(入力用!AJ447="","",入力用!AJ447)</f>
        <v/>
      </c>
      <c r="C864" t="s">
        <v>1044</v>
      </c>
    </row>
    <row r="865" spans="1:3">
      <c r="A865" s="148" t="str">
        <f>IF(入力用!AM447="","",入力用!AM447)</f>
        <v/>
      </c>
      <c r="C865" t="s">
        <v>1045</v>
      </c>
    </row>
    <row r="866" spans="1:3">
      <c r="A866" s="148" t="str">
        <f>IF(入力用!AG448="","",入力用!AG448)</f>
        <v/>
      </c>
      <c r="C866" t="s">
        <v>1046</v>
      </c>
    </row>
    <row r="867" spans="1:3">
      <c r="A867" s="148" t="str">
        <f>IF(入力用!AJ448="","",入力用!AJ448)</f>
        <v/>
      </c>
      <c r="C867" t="s">
        <v>1047</v>
      </c>
    </row>
    <row r="868" spans="1:3">
      <c r="A868" s="148" t="str">
        <f>IF(入力用!AM448="","",入力用!AM448)</f>
        <v/>
      </c>
      <c r="C868" t="s">
        <v>1048</v>
      </c>
    </row>
    <row r="869" spans="1:3">
      <c r="A869" s="148" t="str">
        <f>IF(入力用!AG449="","",入力用!AG449)</f>
        <v/>
      </c>
      <c r="C869" t="s">
        <v>1049</v>
      </c>
    </row>
    <row r="870" spans="1:3">
      <c r="A870" s="148" t="str">
        <f>IF(入力用!AJ449="","",入力用!AJ449)</f>
        <v/>
      </c>
      <c r="C870" t="s">
        <v>1050</v>
      </c>
    </row>
    <row r="871" spans="1:3">
      <c r="A871" s="148" t="str">
        <f>IF(入力用!AM449="","",入力用!AM449)</f>
        <v/>
      </c>
      <c r="C871" t="s">
        <v>1051</v>
      </c>
    </row>
    <row r="872" spans="1:3">
      <c r="A872" s="148" t="str">
        <f>IF(入力用!AG450="","",入力用!AG450)</f>
        <v/>
      </c>
      <c r="C872" t="s">
        <v>1052</v>
      </c>
    </row>
    <row r="873" spans="1:3">
      <c r="A873" s="148" t="str">
        <f>IF(入力用!AJ450="","",入力用!AJ450)</f>
        <v/>
      </c>
      <c r="C873" t="s">
        <v>1053</v>
      </c>
    </row>
    <row r="874" spans="1:3">
      <c r="A874" s="148" t="str">
        <f>IF(入力用!AM450="","",入力用!AM450)</f>
        <v/>
      </c>
      <c r="C874" t="s">
        <v>1054</v>
      </c>
    </row>
    <row r="875" spans="1:3">
      <c r="A875" s="148" t="str">
        <f>IF(入力用!L456="","",入力用!L456)</f>
        <v>※リストから選択して下さい</v>
      </c>
      <c r="B875" t="s">
        <v>1175</v>
      </c>
      <c r="C875" t="s">
        <v>880</v>
      </c>
    </row>
    <row r="876" spans="1:3">
      <c r="A876" s="148" t="str">
        <f>IF(入力用!N460="","",入力用!N460)</f>
        <v>※リストから選択して下さい</v>
      </c>
      <c r="C876" s="237" t="s">
        <v>881</v>
      </c>
    </row>
    <row r="877" spans="1:3">
      <c r="A877" s="148" t="str">
        <f>IF(入力用!N461="","",入力用!N461)</f>
        <v>※リストから選択して下さい</v>
      </c>
      <c r="C877" s="334" t="s">
        <v>882</v>
      </c>
    </row>
    <row r="878" spans="1:3">
      <c r="A878" s="148" t="str">
        <f>IF(入力用!X461="","",入力用!X461)</f>
        <v/>
      </c>
      <c r="C878" s="334" t="s">
        <v>883</v>
      </c>
    </row>
    <row r="879" spans="1:3">
      <c r="A879" s="148" t="str">
        <f>IF(入力用!L463="","",入力用!L463)</f>
        <v>※リストから選択して下さい</v>
      </c>
      <c r="C879" s="334" t="s">
        <v>884</v>
      </c>
    </row>
    <row r="880" spans="1:3">
      <c r="A880" s="148" t="str">
        <f>IF(入力用!L464="","",入力用!L464)</f>
        <v/>
      </c>
      <c r="C880" s="334" t="s">
        <v>885</v>
      </c>
    </row>
    <row r="881" spans="1:3">
      <c r="A881" s="148" t="str">
        <f>IF(入力用!C468="","",入力用!C468)</f>
        <v/>
      </c>
      <c r="C881" t="s">
        <v>886</v>
      </c>
    </row>
    <row r="882" spans="1:3">
      <c r="A882" s="148" t="str">
        <f>IF(入力用!I468="","",入力用!I468)</f>
        <v/>
      </c>
      <c r="C882" t="s">
        <v>887</v>
      </c>
    </row>
    <row r="883" spans="1:3">
      <c r="A883" s="148" t="str">
        <f>IF(入力用!C470="","",入力用!C470)</f>
        <v/>
      </c>
      <c r="C883" t="s">
        <v>888</v>
      </c>
    </row>
    <row r="884" spans="1:3">
      <c r="A884" s="148" t="str">
        <f>IF(入力用!I470="","",入力用!I470)</f>
        <v/>
      </c>
      <c r="C884" t="s">
        <v>1119</v>
      </c>
    </row>
    <row r="885" spans="1:3">
      <c r="A885" s="148" t="str">
        <f>IF(入力用!J482="","",入力用!J482)</f>
        <v/>
      </c>
      <c r="C885" t="s">
        <v>1169</v>
      </c>
    </row>
    <row r="886" spans="1:3">
      <c r="A886" s="148" t="str">
        <f>IF(入力用!J483="","",入力用!J483)</f>
        <v/>
      </c>
      <c r="C886" t="s">
        <v>1170</v>
      </c>
    </row>
    <row r="887" spans="1:3">
      <c r="A887" s="148" t="str">
        <f>IF(入力用!J484="","",入力用!J484)</f>
        <v/>
      </c>
      <c r="C887" t="s">
        <v>1171</v>
      </c>
    </row>
    <row r="888" spans="1:3">
      <c r="A888" s="148" t="str">
        <f>IF(入力用!J485="","",入力用!J485)</f>
        <v/>
      </c>
      <c r="C888" t="s">
        <v>1172</v>
      </c>
    </row>
    <row r="889" spans="1:3">
      <c r="A889" s="148" t="str">
        <f>IF(入力用!J486="","",入力用!J486)</f>
        <v/>
      </c>
      <c r="C889" s="335" t="s">
        <v>1173</v>
      </c>
    </row>
    <row r="890" spans="1:3">
      <c r="A890" s="148" t="str">
        <f>IF(入力用!J487="","",入力用!J487)</f>
        <v/>
      </c>
      <c r="C890" s="336" t="s">
        <v>1174</v>
      </c>
    </row>
    <row r="891" spans="1:3">
      <c r="A891" s="148">
        <f>IF(入力用!J488="","",入力用!J488)</f>
        <v>0</v>
      </c>
      <c r="C891" s="336" t="s">
        <v>1178</v>
      </c>
    </row>
    <row r="892" spans="1:3">
      <c r="A892" s="148" t="str">
        <f>IF(入力用!L495="","",入力用!L495)</f>
        <v>※リストから選択して下さい</v>
      </c>
      <c r="B892" t="s">
        <v>1176</v>
      </c>
      <c r="C892" t="s">
        <v>880</v>
      </c>
    </row>
    <row r="893" spans="1:3">
      <c r="A893" s="148" t="str">
        <f>IF(入力用!L499="","",入力用!L499)</f>
        <v/>
      </c>
      <c r="C893" t="s">
        <v>1177</v>
      </c>
    </row>
    <row r="894" spans="1:3">
      <c r="A894" s="148" t="str">
        <f>IF(入力用!C507="","",入力用!C507)</f>
        <v/>
      </c>
      <c r="C894" t="s">
        <v>886</v>
      </c>
    </row>
    <row r="895" spans="1:3">
      <c r="A895" s="148" t="str">
        <f>IF(入力用!I507="","",入力用!I507)</f>
        <v/>
      </c>
      <c r="C895" t="s">
        <v>887</v>
      </c>
    </row>
    <row r="896" spans="1:3">
      <c r="A896" s="148" t="str">
        <f>IF(入力用!C509="","",入力用!C509)</f>
        <v/>
      </c>
      <c r="C896" t="s">
        <v>888</v>
      </c>
    </row>
    <row r="897" spans="1:3">
      <c r="A897" s="148" t="str">
        <f>IF(入力用!I509="","",入力用!I509)</f>
        <v/>
      </c>
      <c r="C897" t="s">
        <v>1119</v>
      </c>
    </row>
    <row r="898" spans="1:3">
      <c r="A898" s="148" t="str">
        <f>IF(入力用!J521="","",入力用!J521)</f>
        <v/>
      </c>
      <c r="C898" t="s">
        <v>1169</v>
      </c>
    </row>
    <row r="899" spans="1:3">
      <c r="A899" s="148" t="str">
        <f>IF(入力用!J522="","",入力用!J522)</f>
        <v/>
      </c>
      <c r="C899" t="s">
        <v>1170</v>
      </c>
    </row>
    <row r="900" spans="1:3">
      <c r="A900" s="148" t="str">
        <f>IF(入力用!J523="","",入力用!J523)</f>
        <v/>
      </c>
      <c r="C900" t="s">
        <v>1171</v>
      </c>
    </row>
    <row r="901" spans="1:3">
      <c r="A901" s="148" t="str">
        <f>IF(入力用!J524="","",入力用!J524)</f>
        <v/>
      </c>
      <c r="C901" t="s">
        <v>1172</v>
      </c>
    </row>
    <row r="902" spans="1:3">
      <c r="A902" s="148" t="str">
        <f>IF(入力用!J525="","",入力用!J525)</f>
        <v/>
      </c>
      <c r="C902" s="335" t="s">
        <v>1173</v>
      </c>
    </row>
    <row r="903" spans="1:3">
      <c r="A903" s="148" t="str">
        <f>IF(入力用!J526="","",入力用!J526)</f>
        <v/>
      </c>
      <c r="C903" s="336" t="s">
        <v>1174</v>
      </c>
    </row>
    <row r="904" spans="1:3">
      <c r="A904" s="148">
        <f>IF(入力用!J527="","",入力用!J527)</f>
        <v>0</v>
      </c>
      <c r="C904" s="336" t="s">
        <v>1178</v>
      </c>
    </row>
    <row r="905" spans="1:3">
      <c r="A905" s="148" t="str">
        <f>IF(入力用!K536="","",入力用!K536)</f>
        <v>※リストから選択して下さい</v>
      </c>
      <c r="C905" t="s">
        <v>196</v>
      </c>
    </row>
    <row r="906" spans="1:3">
      <c r="A906" s="148" t="str">
        <f>IF(入力用!K538="","",入力用!K538)</f>
        <v/>
      </c>
      <c r="C906" t="s">
        <v>44</v>
      </c>
    </row>
    <row r="907" spans="1:3">
      <c r="A907" s="148" t="str">
        <f>IF(入力用!K539="","",入力用!K539)</f>
        <v/>
      </c>
      <c r="C907" t="s">
        <v>106</v>
      </c>
    </row>
    <row r="908" spans="1:3">
      <c r="A908" s="148" t="str">
        <f>IF(入力用!K540="","",入力用!K540)</f>
        <v/>
      </c>
      <c r="C908" t="s">
        <v>82</v>
      </c>
    </row>
    <row r="909" spans="1:3">
      <c r="A909" s="148" t="str">
        <f>IF(入力用!K541="","",入力用!K541)</f>
        <v/>
      </c>
      <c r="C909" t="s">
        <v>85</v>
      </c>
    </row>
    <row r="910" spans="1:3">
      <c r="A910" s="148" t="str">
        <f>IF(入力用!K542="","",入力用!K542)</f>
        <v/>
      </c>
      <c r="C910" t="s">
        <v>88</v>
      </c>
    </row>
    <row r="911" spans="1:3">
      <c r="A911" s="148" t="str">
        <f>IF(入力用!K543="","",入力用!K543)</f>
        <v/>
      </c>
      <c r="C911" t="s">
        <v>198</v>
      </c>
    </row>
    <row r="912" spans="1:3">
      <c r="A912" s="148" t="str">
        <f>IF(入力用!K546="","",入力用!K546)</f>
        <v/>
      </c>
      <c r="C912" t="s">
        <v>200</v>
      </c>
    </row>
    <row r="913" spans="1:3">
      <c r="A913" s="148" t="str">
        <f>IF(入力用!K547="","",入力用!K547)</f>
        <v>※リストから選択して下さい</v>
      </c>
      <c r="C913" t="s">
        <v>202</v>
      </c>
    </row>
    <row r="914" spans="1:3">
      <c r="A914" s="148" t="str">
        <f>IF(入力用!K550="","",入力用!K550)</f>
        <v>※リストから選択して下さい</v>
      </c>
      <c r="C914" s="237" t="s">
        <v>907</v>
      </c>
    </row>
    <row r="915" spans="1:3" hidden="1">
      <c r="A915" s="148" t="str">
        <f>IF(入力用!U550="","",入力用!U550)</f>
        <v/>
      </c>
      <c r="C915" t="s">
        <v>889</v>
      </c>
    </row>
    <row r="916" spans="1:3">
      <c r="A916" s="148" t="str">
        <f>IF(入力用!K553="","",入力用!K553)</f>
        <v/>
      </c>
      <c r="C916" t="s">
        <v>204</v>
      </c>
    </row>
    <row r="917" spans="1:3">
      <c r="A917" s="148" t="str">
        <f>IF(入力用!K554="","",入力用!K554)</f>
        <v/>
      </c>
      <c r="C917" t="s">
        <v>203</v>
      </c>
    </row>
    <row r="918" spans="1:3">
      <c r="A918" s="148" t="str">
        <f>IF(入力用!K557="","",入力用!K557)</f>
        <v/>
      </c>
      <c r="C918" t="s">
        <v>929</v>
      </c>
    </row>
    <row r="919" spans="1:3">
      <c r="A919" s="148" t="str">
        <f>IF(入力用!K558="","",入力用!K558)</f>
        <v/>
      </c>
      <c r="C919" t="s">
        <v>930</v>
      </c>
    </row>
    <row r="920" spans="1:3">
      <c r="A920" s="148" t="str">
        <f>IF(入力用!K559="","",入力用!K559)</f>
        <v/>
      </c>
      <c r="C920" t="s">
        <v>931</v>
      </c>
    </row>
    <row r="921" spans="1:3">
      <c r="A921" s="148" t="str">
        <f>IF(入力用!K560="","",入力用!K560)</f>
        <v/>
      </c>
      <c r="C921" t="s">
        <v>932</v>
      </c>
    </row>
    <row r="922" spans="1:3">
      <c r="A922" s="148" t="str">
        <f>IF(入力用!K561="","",入力用!K561)</f>
        <v/>
      </c>
      <c r="C922" t="s">
        <v>933</v>
      </c>
    </row>
    <row r="923" spans="1:3">
      <c r="A923" s="148" t="str">
        <f>IF(入力用!R557="","",入力用!R557)</f>
        <v/>
      </c>
      <c r="C923" t="s">
        <v>934</v>
      </c>
    </row>
    <row r="924" spans="1:3">
      <c r="A924" s="148" t="str">
        <f>IF(入力用!R558="","",入力用!R558)</f>
        <v/>
      </c>
      <c r="C924" t="s">
        <v>935</v>
      </c>
    </row>
    <row r="925" spans="1:3">
      <c r="A925" s="148" t="str">
        <f>IF(入力用!R559="","",入力用!R559)</f>
        <v/>
      </c>
      <c r="C925" t="s">
        <v>936</v>
      </c>
    </row>
    <row r="926" spans="1:3">
      <c r="A926" s="148" t="str">
        <f>IF(入力用!R560="","",入力用!R560)</f>
        <v/>
      </c>
      <c r="C926" t="s">
        <v>937</v>
      </c>
    </row>
    <row r="927" spans="1:3">
      <c r="A927" s="148" t="str">
        <f>IF(入力用!R561="","",入力用!R561)</f>
        <v/>
      </c>
      <c r="C927" t="s">
        <v>938</v>
      </c>
    </row>
    <row r="928" spans="1:3">
      <c r="A928" s="148" t="str">
        <f>IF(入力用!C564="","",入力用!C564)</f>
        <v/>
      </c>
      <c r="C928" t="s">
        <v>939</v>
      </c>
    </row>
    <row r="929" spans="1:1" hidden="1">
      <c r="A929" s="148" t="e">
        <f>IF(入力用!#REF!="","",入力用!#REF!)</f>
        <v>#REF!</v>
      </c>
    </row>
  </sheetData>
  <phoneticPr fontId="44"/>
  <conditionalFormatting sqref="F15:J16">
    <cfRule type="containsText" dxfId="2" priority="4" stopIfTrue="1" operator="containsText" text="※リストから選択して下さい">
      <formula>NOT(ISERROR(SEARCH("※リストから選択して下さい",F15)))</formula>
    </cfRule>
    <cfRule type="containsText" dxfId="1" priority="5" stopIfTrue="1" operator="containsText" text="【※入力】">
      <formula>NOT(ISERROR(SEARCH("【※入力】",F15)))</formula>
    </cfRule>
    <cfRule type="containsText" dxfId="0" priority="6" stopIfTrue="1" operator="containsText" text="【※選択】">
      <formula>NOT(ISERROR(SEARCH("【※選択】",F15)))</formula>
    </cfRule>
  </conditionalFormatting>
  <pageMargins left="0.70866141732283472" right="0.70866141732283472"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6600"/>
    <pageSetUpPr fitToPage="1"/>
  </sheetPr>
  <dimension ref="A1:AC54"/>
  <sheetViews>
    <sheetView view="pageBreakPreview" zoomScaleNormal="150" zoomScaleSheetLayoutView="100" workbookViewId="0"/>
  </sheetViews>
  <sheetFormatPr baseColWidth="10" defaultColWidth="0" defaultRowHeight="18" customHeight="1" zeroHeight="1"/>
  <cols>
    <col min="1" max="26" width="3.33203125" style="96" customWidth="1"/>
    <col min="27" max="27" width="3.5" style="96" customWidth="1"/>
    <col min="28" max="16384" width="8.5" style="96" hidden="1"/>
  </cols>
  <sheetData>
    <row r="1" spans="1:29" ht="18" customHeight="1">
      <c r="T1" s="407" t="s">
        <v>1066</v>
      </c>
      <c r="U1" s="407"/>
      <c r="V1" s="407"/>
      <c r="W1" s="97"/>
      <c r="X1" s="97"/>
      <c r="Y1" s="409"/>
      <c r="Z1" s="409"/>
    </row>
    <row r="2" spans="1:29" ht="10.25" customHeight="1">
      <c r="Y2" s="99"/>
      <c r="Z2" s="99"/>
    </row>
    <row r="3" spans="1:29" ht="18" customHeight="1">
      <c r="A3" s="410" t="s">
        <v>210</v>
      </c>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B3" s="422">
        <v>1</v>
      </c>
      <c r="AC3" s="422"/>
    </row>
    <row r="4" spans="1:29" ht="18" customHeight="1">
      <c r="A4" s="410"/>
      <c r="B4" s="410"/>
      <c r="C4" s="410"/>
      <c r="D4" s="410"/>
      <c r="E4" s="410"/>
      <c r="F4" s="410"/>
      <c r="G4" s="410"/>
      <c r="H4" s="410"/>
      <c r="I4" s="410"/>
      <c r="J4" s="410"/>
      <c r="K4" s="410"/>
      <c r="L4" s="410"/>
      <c r="M4" s="410"/>
      <c r="N4" s="410"/>
      <c r="O4" s="410"/>
      <c r="P4" s="410"/>
      <c r="Q4" s="410"/>
      <c r="R4" s="410"/>
      <c r="S4" s="410"/>
      <c r="T4" s="410"/>
      <c r="U4" s="410"/>
      <c r="V4" s="410"/>
      <c r="W4" s="410"/>
      <c r="X4" s="410"/>
      <c r="Y4" s="410"/>
      <c r="Z4" s="410"/>
    </row>
    <row r="5" spans="1:29" ht="10.25" customHeight="1">
      <c r="A5" s="100"/>
      <c r="B5" s="101"/>
      <c r="C5" s="101"/>
      <c r="D5" s="101"/>
      <c r="E5" s="101"/>
      <c r="F5" s="101"/>
      <c r="G5" s="101"/>
      <c r="H5" s="101"/>
      <c r="I5" s="101"/>
      <c r="J5" s="101"/>
      <c r="K5" s="101"/>
      <c r="L5" s="101"/>
      <c r="M5" s="101"/>
      <c r="N5" s="101"/>
      <c r="O5" s="101"/>
      <c r="P5" s="101"/>
      <c r="Q5" s="101"/>
      <c r="R5" s="101"/>
      <c r="S5" s="101"/>
      <c r="T5" s="101"/>
      <c r="U5" s="101"/>
      <c r="V5" s="101"/>
      <c r="W5" s="101"/>
      <c r="X5" s="101"/>
      <c r="Y5" s="101"/>
      <c r="Z5" s="102"/>
    </row>
    <row r="6" spans="1:29" ht="18" customHeight="1">
      <c r="A6" s="423" t="s">
        <v>1259</v>
      </c>
      <c r="B6" s="411"/>
      <c r="C6" s="411"/>
      <c r="D6" s="411"/>
      <c r="E6" s="411"/>
      <c r="F6" s="411"/>
      <c r="G6" s="411"/>
      <c r="H6" s="411"/>
      <c r="I6" s="411"/>
      <c r="J6" s="411"/>
      <c r="K6" s="411"/>
      <c r="L6" s="411"/>
      <c r="M6" s="411"/>
      <c r="N6" s="411"/>
      <c r="O6" s="411"/>
      <c r="P6" s="411"/>
      <c r="Q6" s="411"/>
      <c r="R6" s="411"/>
      <c r="S6" s="411"/>
      <c r="T6" s="411"/>
      <c r="U6" s="411"/>
      <c r="V6" s="104"/>
      <c r="W6" s="104"/>
      <c r="X6" s="104"/>
      <c r="Y6" s="104"/>
      <c r="Z6" s="105"/>
    </row>
    <row r="7" spans="1:29" ht="18" customHeight="1">
      <c r="A7" s="424" t="s">
        <v>211</v>
      </c>
      <c r="B7" s="425"/>
      <c r="C7" s="425"/>
      <c r="D7" s="425"/>
      <c r="E7" s="425"/>
      <c r="F7" s="425"/>
      <c r="G7" s="425"/>
      <c r="H7" s="425"/>
      <c r="I7" s="425"/>
      <c r="J7" s="425"/>
      <c r="K7" s="425"/>
      <c r="L7" s="425"/>
      <c r="M7" s="425"/>
      <c r="N7" s="104"/>
      <c r="O7" s="104"/>
      <c r="P7" s="104"/>
      <c r="Q7" s="104"/>
      <c r="R7" s="104"/>
      <c r="S7" s="104"/>
      <c r="T7" s="104"/>
      <c r="U7" s="104"/>
      <c r="V7" s="104"/>
      <c r="W7" s="104"/>
      <c r="X7" s="104"/>
      <c r="Y7" s="104"/>
      <c r="Z7" s="105"/>
    </row>
    <row r="8" spans="1:29" ht="10.25" customHeight="1">
      <c r="A8" s="106"/>
      <c r="B8" s="104"/>
      <c r="C8" s="104"/>
      <c r="D8" s="107"/>
      <c r="E8" s="104"/>
      <c r="F8" s="108"/>
      <c r="G8" s="104"/>
      <c r="H8" s="107"/>
      <c r="I8" s="104"/>
      <c r="J8" s="104"/>
      <c r="K8" s="104"/>
      <c r="L8" s="104"/>
      <c r="M8" s="104"/>
      <c r="N8" s="104"/>
      <c r="O8" s="104"/>
      <c r="P8" s="104"/>
      <c r="Q8" s="104"/>
      <c r="R8" s="104"/>
      <c r="S8" s="104"/>
      <c r="T8" s="104"/>
      <c r="U8" s="104"/>
      <c r="V8" s="104"/>
      <c r="W8" s="104"/>
      <c r="X8" s="104"/>
      <c r="Y8" s="104"/>
      <c r="Z8" s="105"/>
    </row>
    <row r="9" spans="1:29" ht="18" customHeight="1">
      <c r="A9" s="106"/>
      <c r="B9" s="108"/>
      <c r="C9" s="425" t="s">
        <v>1155</v>
      </c>
      <c r="D9" s="425"/>
      <c r="E9" s="425"/>
      <c r="F9" s="425"/>
      <c r="G9" s="440" t="str">
        <f>'@'!A1</f>
        <v>※リストから選択して下さい</v>
      </c>
      <c r="H9" s="440"/>
      <c r="I9" s="440"/>
      <c r="J9" s="441"/>
      <c r="K9" s="103" t="s">
        <v>1260</v>
      </c>
      <c r="L9" s="103"/>
      <c r="M9" s="103"/>
      <c r="N9" s="103"/>
      <c r="O9" s="103"/>
      <c r="P9" s="103"/>
      <c r="Q9" s="103"/>
      <c r="R9" s="103"/>
      <c r="S9" s="103"/>
      <c r="T9" s="103"/>
      <c r="U9" s="103"/>
      <c r="V9" s="103"/>
      <c r="W9" s="103"/>
      <c r="X9" s="103"/>
      <c r="Y9" s="103"/>
      <c r="Z9" s="105"/>
    </row>
    <row r="10" spans="1:29" ht="18" customHeight="1">
      <c r="A10" s="106"/>
      <c r="B10" s="108"/>
      <c r="C10" s="411" t="s">
        <v>1164</v>
      </c>
      <c r="D10" s="411"/>
      <c r="E10" s="411"/>
      <c r="F10" s="411"/>
      <c r="G10" s="411"/>
      <c r="H10" s="411"/>
      <c r="I10" s="411"/>
      <c r="J10" s="411"/>
      <c r="K10" s="411"/>
      <c r="L10" s="411"/>
      <c r="M10" s="411"/>
      <c r="N10" s="411"/>
      <c r="O10" s="411"/>
      <c r="P10" s="411"/>
      <c r="Q10" s="411"/>
      <c r="R10" s="411"/>
      <c r="S10" s="411"/>
      <c r="T10" s="411"/>
      <c r="U10" s="411"/>
      <c r="V10" s="411"/>
      <c r="W10" s="411"/>
      <c r="X10" s="411"/>
      <c r="Y10" s="109"/>
      <c r="Z10" s="105"/>
    </row>
    <row r="11" spans="1:29" ht="18" customHeight="1">
      <c r="A11" s="106"/>
      <c r="B11" s="108"/>
      <c r="C11" s="411" t="s">
        <v>212</v>
      </c>
      <c r="D11" s="411"/>
      <c r="E11" s="411"/>
      <c r="F11" s="411"/>
      <c r="G11" s="411"/>
      <c r="H11" s="411"/>
      <c r="I11" s="411"/>
      <c r="J11" s="411"/>
      <c r="K11" s="411"/>
      <c r="L11" s="411"/>
      <c r="M11" s="411"/>
      <c r="N11" s="411"/>
      <c r="O11" s="411"/>
      <c r="P11" s="411"/>
      <c r="Q11" s="411"/>
      <c r="R11" s="411"/>
      <c r="S11" s="411"/>
      <c r="T11" s="411"/>
      <c r="U11" s="411"/>
      <c r="V11" s="411"/>
      <c r="W11" s="411"/>
      <c r="X11" s="411"/>
      <c r="Y11" s="109"/>
      <c r="Z11" s="105"/>
    </row>
    <row r="12" spans="1:29" ht="10.25" customHeight="1">
      <c r="A12" s="106"/>
      <c r="B12" s="108"/>
      <c r="C12" s="103"/>
      <c r="D12" s="103"/>
      <c r="E12" s="103"/>
      <c r="F12" s="103"/>
      <c r="G12" s="103"/>
      <c r="H12" s="103"/>
      <c r="I12" s="103"/>
      <c r="J12" s="103"/>
      <c r="K12" s="103"/>
      <c r="L12" s="103"/>
      <c r="M12" s="103"/>
      <c r="N12" s="103"/>
      <c r="O12" s="103"/>
      <c r="P12" s="103"/>
      <c r="Q12" s="103"/>
      <c r="R12" s="103"/>
      <c r="S12" s="103"/>
      <c r="T12" s="103"/>
      <c r="U12" s="103"/>
      <c r="V12" s="103"/>
      <c r="W12" s="103"/>
      <c r="X12" s="103"/>
      <c r="Y12" s="109"/>
      <c r="Z12" s="105"/>
    </row>
    <row r="13" spans="1:29" ht="18" customHeight="1">
      <c r="A13" s="106"/>
      <c r="B13" s="108"/>
      <c r="C13" s="103"/>
      <c r="D13" s="103"/>
      <c r="E13" s="103"/>
      <c r="F13" s="103"/>
      <c r="G13" s="103"/>
      <c r="H13" s="103"/>
      <c r="I13" s="103"/>
      <c r="J13" s="103"/>
      <c r="K13" s="103"/>
      <c r="L13" s="103"/>
      <c r="M13" s="103"/>
      <c r="N13" s="103"/>
      <c r="O13" s="103"/>
      <c r="P13" s="103"/>
      <c r="Q13" s="103"/>
      <c r="R13" s="408">
        <f ca="1">TODAY()</f>
        <v>46186</v>
      </c>
      <c r="S13" s="408"/>
      <c r="T13" s="408"/>
      <c r="U13" s="408"/>
      <c r="V13" s="408"/>
      <c r="W13" s="408"/>
      <c r="X13" s="408"/>
      <c r="Y13" s="408"/>
      <c r="Z13" s="105"/>
    </row>
    <row r="14" spans="1:29" ht="10.25" customHeight="1">
      <c r="A14" s="110"/>
      <c r="B14" s="95"/>
      <c r="C14" s="95"/>
      <c r="D14" s="95"/>
      <c r="E14" s="95"/>
      <c r="F14" s="95"/>
      <c r="G14" s="95"/>
      <c r="H14" s="95"/>
      <c r="I14" s="95"/>
      <c r="J14" s="95"/>
      <c r="K14" s="95"/>
      <c r="L14" s="95"/>
      <c r="M14" s="95"/>
      <c r="N14" s="95"/>
      <c r="O14" s="95"/>
      <c r="P14" s="95"/>
      <c r="Q14" s="95"/>
      <c r="R14" s="95"/>
      <c r="S14" s="95"/>
      <c r="T14" s="95"/>
      <c r="U14" s="95"/>
      <c r="V14" s="95"/>
      <c r="W14" s="95"/>
      <c r="X14" s="95"/>
      <c r="Y14" s="95"/>
      <c r="Z14" s="111"/>
    </row>
    <row r="15" spans="1:29" ht="30" customHeight="1">
      <c r="A15" s="112"/>
      <c r="B15" s="437" t="s">
        <v>22</v>
      </c>
      <c r="C15" s="438"/>
      <c r="D15" s="439"/>
      <c r="E15" s="412">
        <f>IF('@'!A2="※リストから選択して下さい",'@'!A3,'@'!A2)</f>
        <v>0</v>
      </c>
      <c r="F15" s="413"/>
      <c r="G15" s="413"/>
      <c r="H15" s="413"/>
      <c r="I15" s="413"/>
      <c r="J15" s="413"/>
      <c r="K15" s="413"/>
      <c r="L15" s="413"/>
      <c r="M15" s="413"/>
      <c r="N15" s="413"/>
      <c r="O15" s="413"/>
      <c r="P15" s="413"/>
      <c r="Q15" s="413"/>
      <c r="R15" s="413"/>
      <c r="S15" s="413"/>
      <c r="T15" s="413"/>
      <c r="U15" s="190">
        <v>2</v>
      </c>
      <c r="V15" s="426" t="s">
        <v>213</v>
      </c>
      <c r="W15" s="427"/>
      <c r="X15" s="427"/>
      <c r="Y15" s="428"/>
      <c r="Z15" s="111"/>
    </row>
    <row r="16" spans="1:29" ht="25.25" customHeight="1">
      <c r="A16" s="112"/>
      <c r="B16" s="432" t="s">
        <v>214</v>
      </c>
      <c r="C16" s="433"/>
      <c r="D16" s="434"/>
      <c r="E16" s="435">
        <f>'@'!A4</f>
        <v>0</v>
      </c>
      <c r="F16" s="436"/>
      <c r="G16" s="436"/>
      <c r="H16" s="436"/>
      <c r="I16" s="436"/>
      <c r="J16" s="191"/>
      <c r="K16" s="413">
        <f>'@'!A5</f>
        <v>0</v>
      </c>
      <c r="L16" s="413"/>
      <c r="M16" s="413"/>
      <c r="N16" s="413"/>
      <c r="O16" s="413"/>
      <c r="P16" s="413"/>
      <c r="Q16" s="413"/>
      <c r="R16" s="413"/>
      <c r="S16" s="413"/>
      <c r="T16" s="413"/>
      <c r="U16" s="192"/>
      <c r="V16" s="429"/>
      <c r="W16" s="430"/>
      <c r="X16" s="430"/>
      <c r="Y16" s="431"/>
      <c r="Z16" s="113"/>
    </row>
    <row r="17" spans="1:26" ht="10.25" customHeight="1">
      <c r="A17" s="114"/>
      <c r="B17" s="98"/>
      <c r="C17" s="98"/>
      <c r="D17" s="98"/>
      <c r="E17" s="98"/>
      <c r="F17" s="98"/>
      <c r="G17" s="115"/>
      <c r="H17" s="115"/>
      <c r="I17" s="115"/>
      <c r="J17" s="115"/>
      <c r="K17" s="115"/>
      <c r="L17" s="115"/>
      <c r="M17" s="115"/>
      <c r="N17" s="115"/>
      <c r="O17" s="115"/>
      <c r="P17" s="115"/>
      <c r="Q17" s="115"/>
      <c r="R17" s="115"/>
      <c r="S17" s="115"/>
      <c r="T17" s="115"/>
      <c r="U17" s="97"/>
      <c r="V17" s="116"/>
      <c r="W17" s="116"/>
      <c r="X17" s="116"/>
      <c r="Y17" s="116"/>
      <c r="Z17" s="117"/>
    </row>
    <row r="18" spans="1:26" ht="10.25" customHeight="1"/>
    <row r="19" spans="1:26" ht="10.25" customHeight="1">
      <c r="A19" s="118"/>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20"/>
    </row>
    <row r="20" spans="1:26" ht="18" customHeight="1">
      <c r="A20" s="121" t="s">
        <v>215</v>
      </c>
      <c r="B20" s="108"/>
      <c r="C20" s="108"/>
      <c r="D20" s="108"/>
      <c r="E20" s="108"/>
      <c r="F20" s="108"/>
      <c r="Z20" s="113"/>
    </row>
    <row r="21" spans="1:26" ht="20.25" customHeight="1">
      <c r="A21" s="121"/>
      <c r="B21" s="414" t="s">
        <v>70</v>
      </c>
      <c r="C21" s="414"/>
      <c r="D21" s="414"/>
      <c r="E21" s="414"/>
      <c r="F21" s="414"/>
      <c r="G21" s="122" t="s">
        <v>66</v>
      </c>
      <c r="H21" s="417">
        <f>'@'!A6</f>
        <v>0</v>
      </c>
      <c r="I21" s="417"/>
      <c r="J21" s="417"/>
      <c r="K21" s="417"/>
      <c r="L21" s="417"/>
      <c r="M21" s="417"/>
      <c r="N21" s="417"/>
      <c r="O21" s="417"/>
      <c r="P21" s="417"/>
      <c r="Q21" s="417"/>
      <c r="R21" s="417"/>
      <c r="S21" s="417"/>
      <c r="T21" s="417"/>
      <c r="U21" s="418"/>
      <c r="V21" s="418"/>
      <c r="W21" s="418"/>
      <c r="X21" s="419"/>
      <c r="Z21" s="113"/>
    </row>
    <row r="22" spans="1:26" ht="20.25" customHeight="1">
      <c r="A22" s="121"/>
      <c r="B22" s="414"/>
      <c r="C22" s="414"/>
      <c r="D22" s="414"/>
      <c r="E22" s="414"/>
      <c r="F22" s="414"/>
      <c r="G22" s="416">
        <f>'@'!A7</f>
        <v>0</v>
      </c>
      <c r="H22" s="417"/>
      <c r="I22" s="417"/>
      <c r="J22" s="417"/>
      <c r="K22" s="417"/>
      <c r="L22" s="417"/>
      <c r="M22" s="417"/>
      <c r="N22" s="417"/>
      <c r="O22" s="417"/>
      <c r="P22" s="417"/>
      <c r="Q22" s="417"/>
      <c r="R22" s="417"/>
      <c r="S22" s="417"/>
      <c r="T22" s="417"/>
      <c r="U22" s="418"/>
      <c r="V22" s="418"/>
      <c r="W22" s="418"/>
      <c r="X22" s="419"/>
      <c r="Z22" s="113"/>
    </row>
    <row r="23" spans="1:26" ht="20.25" customHeight="1">
      <c r="A23" s="121"/>
      <c r="B23" s="414" t="s">
        <v>106</v>
      </c>
      <c r="C23" s="414"/>
      <c r="D23" s="414"/>
      <c r="E23" s="414"/>
      <c r="F23" s="414"/>
      <c r="G23" s="415">
        <f>'@'!A9</f>
        <v>0</v>
      </c>
      <c r="H23" s="415"/>
      <c r="I23" s="415"/>
      <c r="J23" s="415"/>
      <c r="K23" s="415"/>
      <c r="L23" s="415"/>
      <c r="M23" s="415"/>
      <c r="N23" s="416"/>
      <c r="O23" s="192"/>
      <c r="Z23" s="113"/>
    </row>
    <row r="24" spans="1:26" ht="20.25" customHeight="1">
      <c r="A24" s="121"/>
      <c r="B24" s="421" t="s">
        <v>44</v>
      </c>
      <c r="C24" s="421"/>
      <c r="D24" s="421"/>
      <c r="E24" s="421"/>
      <c r="F24" s="421"/>
      <c r="G24" s="442">
        <f>'@'!A8</f>
        <v>0</v>
      </c>
      <c r="H24" s="442"/>
      <c r="I24" s="442"/>
      <c r="J24" s="442"/>
      <c r="K24" s="442"/>
      <c r="L24" s="442"/>
      <c r="M24" s="442"/>
      <c r="N24" s="443"/>
      <c r="O24" s="193"/>
      <c r="Z24" s="113"/>
    </row>
    <row r="25" spans="1:26" ht="20.25" customHeight="1">
      <c r="A25" s="121"/>
      <c r="B25" s="414" t="s">
        <v>216</v>
      </c>
      <c r="C25" s="414"/>
      <c r="D25" s="414"/>
      <c r="E25" s="414"/>
      <c r="F25" s="414"/>
      <c r="G25" s="414" t="s">
        <v>217</v>
      </c>
      <c r="H25" s="414"/>
      <c r="I25" s="415">
        <f>'@'!A10</f>
        <v>0</v>
      </c>
      <c r="J25" s="415"/>
      <c r="K25" s="415"/>
      <c r="L25" s="415"/>
      <c r="M25" s="415"/>
      <c r="N25" s="416"/>
      <c r="O25" s="192"/>
      <c r="P25" s="414" t="s">
        <v>218</v>
      </c>
      <c r="Q25" s="414"/>
      <c r="R25" s="415">
        <f>'@'!A11</f>
        <v>0</v>
      </c>
      <c r="S25" s="415"/>
      <c r="T25" s="415"/>
      <c r="U25" s="415"/>
      <c r="V25" s="415"/>
      <c r="W25" s="416"/>
      <c r="X25" s="192"/>
      <c r="Z25" s="113"/>
    </row>
    <row r="26" spans="1:26" ht="20.25" customHeight="1">
      <c r="A26" s="121"/>
      <c r="B26" s="414"/>
      <c r="C26" s="414"/>
      <c r="D26" s="414"/>
      <c r="E26" s="414"/>
      <c r="F26" s="414"/>
      <c r="G26" s="414" t="s">
        <v>108</v>
      </c>
      <c r="H26" s="414"/>
      <c r="I26" s="415">
        <f>'@'!A12</f>
        <v>0</v>
      </c>
      <c r="J26" s="415"/>
      <c r="K26" s="415"/>
      <c r="L26" s="415"/>
      <c r="M26" s="415"/>
      <c r="N26" s="416"/>
      <c r="O26" s="192"/>
      <c r="P26" s="414" t="s">
        <v>219</v>
      </c>
      <c r="Q26" s="414"/>
      <c r="R26" s="415">
        <f>'@'!A13</f>
        <v>0</v>
      </c>
      <c r="S26" s="415"/>
      <c r="T26" s="415"/>
      <c r="U26" s="415"/>
      <c r="V26" s="415"/>
      <c r="W26" s="416"/>
      <c r="X26" s="192"/>
      <c r="Z26" s="113"/>
    </row>
    <row r="27" spans="1:26" ht="10.25" customHeight="1">
      <c r="A27" s="123"/>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5"/>
    </row>
    <row r="28" spans="1:26" ht="10.25" customHeight="1">
      <c r="A28" s="126"/>
      <c r="B28" s="127"/>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8"/>
    </row>
    <row r="29" spans="1:26" ht="18" customHeight="1">
      <c r="A29" s="129" t="s">
        <v>220</v>
      </c>
      <c r="G29" s="130" t="s">
        <v>221</v>
      </c>
      <c r="H29" s="420" t="str">
        <f>'@'!A14</f>
        <v>※リストから選択して下さい</v>
      </c>
      <c r="I29" s="420"/>
      <c r="J29" s="420"/>
      <c r="K29" s="420"/>
      <c r="L29" s="420"/>
      <c r="M29" s="420"/>
      <c r="N29" s="131" t="s">
        <v>222</v>
      </c>
      <c r="O29" s="194"/>
      <c r="Z29" s="113"/>
    </row>
    <row r="30" spans="1:26" ht="20.25" customHeight="1">
      <c r="A30" s="112"/>
      <c r="B30" s="437" t="s">
        <v>106</v>
      </c>
      <c r="C30" s="438"/>
      <c r="D30" s="438"/>
      <c r="E30" s="438"/>
      <c r="F30" s="439"/>
      <c r="G30" s="417" t="str">
        <f>'@'!A16</f>
        <v/>
      </c>
      <c r="H30" s="417"/>
      <c r="I30" s="417"/>
      <c r="J30" s="417"/>
      <c r="K30" s="417"/>
      <c r="L30" s="417"/>
      <c r="M30" s="417"/>
      <c r="N30" s="417"/>
      <c r="O30" s="190"/>
      <c r="P30" s="437" t="s">
        <v>108</v>
      </c>
      <c r="Q30" s="439"/>
      <c r="R30" s="417" t="str">
        <f>'@'!A17</f>
        <v/>
      </c>
      <c r="S30" s="417"/>
      <c r="T30" s="417"/>
      <c r="U30" s="417"/>
      <c r="V30" s="417"/>
      <c r="W30" s="417"/>
      <c r="X30" s="192"/>
      <c r="Z30" s="113"/>
    </row>
    <row r="31" spans="1:26" ht="20.25" customHeight="1">
      <c r="A31" s="112"/>
      <c r="B31" s="437" t="s">
        <v>44</v>
      </c>
      <c r="C31" s="438"/>
      <c r="D31" s="438"/>
      <c r="E31" s="438"/>
      <c r="F31" s="439"/>
      <c r="G31" s="417" t="str">
        <f>'@'!A15</f>
        <v/>
      </c>
      <c r="H31" s="417"/>
      <c r="I31" s="417"/>
      <c r="J31" s="417"/>
      <c r="K31" s="417"/>
      <c r="L31" s="417"/>
      <c r="M31" s="417"/>
      <c r="N31" s="417"/>
      <c r="O31" s="192"/>
      <c r="Z31" s="113"/>
    </row>
    <row r="32" spans="1:26" ht="10.25" customHeight="1">
      <c r="A32" s="114"/>
      <c r="B32" s="98"/>
      <c r="C32" s="98"/>
      <c r="D32" s="98"/>
      <c r="E32" s="98"/>
      <c r="F32" s="98"/>
      <c r="G32" s="97"/>
      <c r="H32" s="97"/>
      <c r="I32" s="97"/>
      <c r="J32" s="97"/>
      <c r="K32" s="97"/>
      <c r="L32" s="97"/>
      <c r="M32" s="97"/>
      <c r="N32" s="97"/>
      <c r="O32" s="97"/>
      <c r="P32" s="97"/>
      <c r="Q32" s="97"/>
      <c r="R32" s="97"/>
      <c r="S32" s="97"/>
      <c r="T32" s="97"/>
      <c r="U32" s="97"/>
      <c r="V32" s="97"/>
      <c r="W32" s="97"/>
      <c r="X32" s="97"/>
      <c r="Y32" s="97"/>
      <c r="Z32" s="117"/>
    </row>
    <row r="33" spans="1:26" ht="10.25" customHeight="1"/>
    <row r="34" spans="1:26" ht="10.25" customHeight="1">
      <c r="A34" s="118"/>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20"/>
    </row>
    <row r="35" spans="1:26" ht="18" customHeight="1">
      <c r="A35" s="129" t="s">
        <v>223</v>
      </c>
      <c r="Z35" s="113"/>
    </row>
    <row r="36" spans="1:26" ht="20.25" customHeight="1">
      <c r="A36" s="112"/>
      <c r="B36" s="437" t="s">
        <v>951</v>
      </c>
      <c r="C36" s="438"/>
      <c r="D36" s="438"/>
      <c r="E36" s="438"/>
      <c r="F36" s="439"/>
      <c r="G36" s="461" t="str">
        <f>入力用!I29</f>
        <v>※リストから選択して下さい</v>
      </c>
      <c r="H36" s="461"/>
      <c r="I36" s="461"/>
      <c r="J36" s="461"/>
      <c r="K36" s="461"/>
      <c r="L36" s="461"/>
      <c r="M36" s="461"/>
      <c r="N36" s="461"/>
      <c r="O36" s="461"/>
      <c r="P36" s="461"/>
      <c r="Q36" s="461"/>
      <c r="R36" s="461"/>
      <c r="S36" s="461"/>
      <c r="T36" s="444"/>
      <c r="U36" s="192"/>
      <c r="Z36" s="113"/>
    </row>
    <row r="37" spans="1:26" ht="20.25" customHeight="1">
      <c r="A37" s="112"/>
      <c r="B37" s="437" t="s">
        <v>895</v>
      </c>
      <c r="C37" s="438"/>
      <c r="D37" s="438"/>
      <c r="E37" s="438"/>
      <c r="F37" s="439"/>
      <c r="G37" s="461" t="str">
        <f>'@'!A19</f>
        <v>※リストから選択して下さい</v>
      </c>
      <c r="H37" s="461"/>
      <c r="I37" s="461"/>
      <c r="J37" s="461"/>
      <c r="K37" s="461"/>
      <c r="L37" s="461"/>
      <c r="M37" s="461"/>
      <c r="N37" s="461"/>
      <c r="O37" s="461"/>
      <c r="P37" s="461"/>
      <c r="Q37" s="461"/>
      <c r="R37" s="461"/>
      <c r="S37" s="461"/>
      <c r="T37" s="444"/>
      <c r="U37" s="192"/>
      <c r="Z37" s="113"/>
    </row>
    <row r="38" spans="1:26" ht="20.25" customHeight="1">
      <c r="A38" s="112"/>
      <c r="B38" s="432" t="s">
        <v>894</v>
      </c>
      <c r="C38" s="433"/>
      <c r="D38" s="433"/>
      <c r="E38" s="433"/>
      <c r="F38" s="434"/>
      <c r="G38" s="461" t="str">
        <f>'@'!A20</f>
        <v>※リストから選択して下さい</v>
      </c>
      <c r="H38" s="461"/>
      <c r="I38" s="461"/>
      <c r="J38" s="461"/>
      <c r="K38" s="461"/>
      <c r="L38" s="461"/>
      <c r="M38" s="461"/>
      <c r="N38" s="461"/>
      <c r="O38" s="461"/>
      <c r="P38" s="461"/>
      <c r="Q38" s="461"/>
      <c r="R38" s="461"/>
      <c r="S38" s="461"/>
      <c r="T38" s="444"/>
      <c r="U38" s="192"/>
      <c r="V38" s="132"/>
      <c r="W38" s="132"/>
      <c r="Z38" s="113"/>
    </row>
    <row r="39" spans="1:26" ht="20.25" customHeight="1">
      <c r="A39" s="112"/>
      <c r="B39" s="446" t="s">
        <v>116</v>
      </c>
      <c r="C39" s="446"/>
      <c r="D39" s="446"/>
      <c r="E39" s="446"/>
      <c r="F39" s="446"/>
      <c r="G39" s="461" t="str">
        <f>'@'!A21</f>
        <v>※リストから選択して下さい</v>
      </c>
      <c r="H39" s="461"/>
      <c r="I39" s="461"/>
      <c r="J39" s="461"/>
      <c r="K39" s="461"/>
      <c r="L39" s="461"/>
      <c r="M39" s="461"/>
      <c r="N39" s="461"/>
      <c r="O39" s="461"/>
      <c r="P39" s="461"/>
      <c r="Q39" s="461"/>
      <c r="R39" s="461"/>
      <c r="S39" s="461"/>
      <c r="T39" s="444"/>
      <c r="U39" s="192"/>
      <c r="Z39" s="113"/>
    </row>
    <row r="40" spans="1:26" ht="20.25" customHeight="1">
      <c r="A40" s="112"/>
      <c r="B40" s="449" t="s">
        <v>264</v>
      </c>
      <c r="C40" s="450"/>
      <c r="D40" s="450"/>
      <c r="E40" s="450"/>
      <c r="F40" s="451"/>
      <c r="G40" s="455" t="s">
        <v>262</v>
      </c>
      <c r="H40" s="438"/>
      <c r="I40" s="438"/>
      <c r="J40" s="438"/>
      <c r="K40" s="438"/>
      <c r="L40" s="439"/>
      <c r="M40" s="444" t="str">
        <f>'@'!A22</f>
        <v>※リストから選択して下さい</v>
      </c>
      <c r="N40" s="445"/>
      <c r="O40" s="445"/>
      <c r="P40" s="445"/>
      <c r="Q40" s="445"/>
      <c r="R40" s="445"/>
      <c r="S40" s="445"/>
      <c r="T40" s="445"/>
      <c r="U40" s="192"/>
      <c r="Z40" s="113"/>
    </row>
    <row r="41" spans="1:26" ht="20.25" customHeight="1">
      <c r="A41" s="112"/>
      <c r="B41" s="452"/>
      <c r="C41" s="453"/>
      <c r="D41" s="453"/>
      <c r="E41" s="453"/>
      <c r="F41" s="454"/>
      <c r="G41" s="455" t="s">
        <v>263</v>
      </c>
      <c r="H41" s="438"/>
      <c r="I41" s="438"/>
      <c r="J41" s="438"/>
      <c r="K41" s="438"/>
      <c r="L41" s="439"/>
      <c r="M41" s="444" t="str">
        <f>'@'!A23</f>
        <v>※リストから選択して下さい</v>
      </c>
      <c r="N41" s="445"/>
      <c r="O41" s="445"/>
      <c r="P41" s="445"/>
      <c r="Q41" s="445"/>
      <c r="R41" s="445"/>
      <c r="S41" s="445"/>
      <c r="T41" s="445"/>
      <c r="U41" s="192"/>
      <c r="Z41" s="113"/>
    </row>
    <row r="42" spans="1:26" ht="20.25" customHeight="1">
      <c r="A42" s="112"/>
      <c r="B42" s="446" t="s">
        <v>224</v>
      </c>
      <c r="C42" s="446"/>
      <c r="D42" s="446"/>
      <c r="E42" s="446"/>
      <c r="F42" s="446"/>
      <c r="G42" s="447" t="str">
        <f>'@'!A654&amp;" 名"</f>
        <v>0 名</v>
      </c>
      <c r="H42" s="447"/>
      <c r="I42" s="447"/>
      <c r="J42" s="447"/>
      <c r="K42" s="447"/>
      <c r="L42" s="447"/>
      <c r="M42" s="447"/>
      <c r="N42" s="448"/>
      <c r="O42" s="195"/>
      <c r="P42" s="96" t="s">
        <v>1265</v>
      </c>
      <c r="Z42" s="113"/>
    </row>
    <row r="43" spans="1:26" ht="20.25" customHeight="1">
      <c r="A43" s="112"/>
      <c r="B43" s="446" t="s">
        <v>225</v>
      </c>
      <c r="C43" s="446"/>
      <c r="D43" s="446"/>
      <c r="E43" s="446"/>
      <c r="F43" s="446"/>
      <c r="G43" s="461" t="str">
        <f>'@'!A655&amp;" 名"</f>
        <v>※リストから選択して下さい 名</v>
      </c>
      <c r="H43" s="461"/>
      <c r="I43" s="461"/>
      <c r="J43" s="461"/>
      <c r="K43" s="461"/>
      <c r="L43" s="461"/>
      <c r="M43" s="461"/>
      <c r="N43" s="444"/>
      <c r="O43" s="196"/>
      <c r="Q43" s="237" t="str">
        <f>入力用!T37</f>
        <v>※リストから選択して下さい</v>
      </c>
      <c r="Z43" s="113"/>
    </row>
    <row r="44" spans="1:26" ht="20.25" customHeight="1">
      <c r="A44" s="112"/>
      <c r="B44" s="446" t="s">
        <v>226</v>
      </c>
      <c r="C44" s="446"/>
      <c r="D44" s="446"/>
      <c r="E44" s="446"/>
      <c r="F44" s="446"/>
      <c r="G44" s="461" t="str">
        <f>'@'!A656</f>
        <v/>
      </c>
      <c r="H44" s="461"/>
      <c r="I44" s="461"/>
      <c r="J44" s="461"/>
      <c r="K44" s="461"/>
      <c r="L44" s="461"/>
      <c r="M44" s="461"/>
      <c r="N44" s="444"/>
      <c r="O44" s="196"/>
      <c r="P44" s="444" t="str">
        <f>'@'!A657</f>
        <v/>
      </c>
      <c r="Q44" s="445"/>
      <c r="R44" s="445"/>
      <c r="S44" s="445"/>
      <c r="T44" s="445"/>
      <c r="U44" s="445"/>
      <c r="V44" s="445"/>
      <c r="W44" s="445"/>
      <c r="X44" s="196"/>
      <c r="Z44" s="113"/>
    </row>
    <row r="45" spans="1:26" ht="20.25" customHeight="1">
      <c r="A45" s="112"/>
      <c r="B45" s="446"/>
      <c r="C45" s="446"/>
      <c r="D45" s="446"/>
      <c r="E45" s="446"/>
      <c r="F45" s="446"/>
      <c r="G45" s="461" t="str">
        <f>'@'!A658</f>
        <v/>
      </c>
      <c r="H45" s="461"/>
      <c r="I45" s="461"/>
      <c r="J45" s="461"/>
      <c r="K45" s="461"/>
      <c r="L45" s="461"/>
      <c r="M45" s="461"/>
      <c r="N45" s="444"/>
      <c r="O45" s="196"/>
      <c r="P45" s="444" t="str">
        <f>'@'!A659</f>
        <v/>
      </c>
      <c r="Q45" s="445"/>
      <c r="R45" s="445"/>
      <c r="S45" s="445"/>
      <c r="T45" s="445"/>
      <c r="U45" s="445"/>
      <c r="V45" s="445"/>
      <c r="W45" s="445"/>
      <c r="X45" s="196"/>
      <c r="Z45" s="113"/>
    </row>
    <row r="46" spans="1:26" ht="20.25" customHeight="1">
      <c r="A46" s="112"/>
      <c r="B46" s="446"/>
      <c r="C46" s="446"/>
      <c r="D46" s="446"/>
      <c r="E46" s="446"/>
      <c r="F46" s="446"/>
      <c r="G46" s="461" t="str">
        <f>'@'!A660</f>
        <v/>
      </c>
      <c r="H46" s="461"/>
      <c r="I46" s="461"/>
      <c r="J46" s="461"/>
      <c r="K46" s="461"/>
      <c r="L46" s="461"/>
      <c r="M46" s="461"/>
      <c r="N46" s="444"/>
      <c r="O46" s="196"/>
      <c r="P46" s="132"/>
      <c r="Q46" s="132"/>
      <c r="R46" s="132"/>
      <c r="S46" s="132"/>
      <c r="T46" s="132"/>
      <c r="U46" s="132"/>
      <c r="V46" s="132"/>
      <c r="W46" s="132"/>
      <c r="Z46" s="113"/>
    </row>
    <row r="47" spans="1:26" ht="10.25" customHeight="1">
      <c r="A47" s="114"/>
      <c r="B47" s="97"/>
      <c r="C47" s="97"/>
      <c r="D47" s="97"/>
      <c r="E47" s="97"/>
      <c r="F47" s="97"/>
      <c r="G47" s="97"/>
      <c r="H47" s="97"/>
      <c r="I47" s="97"/>
      <c r="J47" s="97"/>
      <c r="K47" s="97"/>
      <c r="L47" s="97"/>
      <c r="M47" s="97"/>
      <c r="N47" s="97"/>
      <c r="O47" s="97"/>
      <c r="P47" s="97"/>
      <c r="Q47" s="97"/>
      <c r="R47" s="97"/>
      <c r="S47" s="97"/>
      <c r="T47" s="97"/>
      <c r="U47" s="97"/>
      <c r="V47" s="97"/>
      <c r="W47" s="97"/>
      <c r="X47" s="97"/>
      <c r="Y47" s="97"/>
      <c r="Z47" s="117"/>
    </row>
    <row r="48" spans="1:26" ht="10.25" customHeight="1"/>
    <row r="49" spans="1:26" ht="10.25" customHeight="1">
      <c r="A49" s="118"/>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20"/>
    </row>
    <row r="50" spans="1:26" ht="18" customHeight="1" thickBot="1">
      <c r="A50" s="121" t="s">
        <v>1250</v>
      </c>
      <c r="Z50" s="113"/>
    </row>
    <row r="51" spans="1:26" ht="18" hidden="1" customHeight="1" thickBot="1">
      <c r="A51" s="112"/>
      <c r="B51" s="456" t="s">
        <v>158</v>
      </c>
      <c r="C51" s="457"/>
      <c r="D51" s="457"/>
      <c r="E51" s="457"/>
      <c r="F51" s="458"/>
      <c r="G51" s="459">
        <f>INDEX('@'!$A:$EB,O51,$AB$3)</f>
        <v>0</v>
      </c>
      <c r="H51" s="460"/>
      <c r="I51" s="460"/>
      <c r="J51" s="460"/>
      <c r="K51" s="460"/>
      <c r="L51" s="460"/>
      <c r="M51" s="460"/>
      <c r="N51" s="460"/>
      <c r="O51" s="197">
        <v>1030</v>
      </c>
      <c r="Z51" s="113"/>
    </row>
    <row r="52" spans="1:26" s="244" customFormat="1" ht="18" customHeight="1" thickBot="1">
      <c r="A52" s="395"/>
      <c r="B52" s="397" t="s">
        <v>1253</v>
      </c>
      <c r="C52" s="397"/>
      <c r="D52" s="397"/>
      <c r="E52" s="397" t="s">
        <v>1254</v>
      </c>
      <c r="F52" s="397"/>
      <c r="L52" s="398"/>
      <c r="M52" s="402">
        <f>入力用!M273</f>
        <v>0</v>
      </c>
      <c r="N52" s="403"/>
      <c r="O52" s="244" t="s">
        <v>1252</v>
      </c>
      <c r="U52" s="399"/>
      <c r="V52" s="404">
        <f>入力用!V273</f>
        <v>10000</v>
      </c>
      <c r="W52" s="405"/>
      <c r="X52" s="406"/>
      <c r="Y52" s="244" t="s">
        <v>160</v>
      </c>
      <c r="Z52" s="396"/>
    </row>
    <row r="53" spans="1:26" ht="10.25" customHeight="1">
      <c r="A53" s="114"/>
      <c r="B53" s="97"/>
      <c r="C53" s="97"/>
      <c r="D53" s="97"/>
      <c r="E53" s="97"/>
      <c r="F53" s="97"/>
      <c r="G53" s="97"/>
      <c r="H53" s="97"/>
      <c r="I53" s="97"/>
      <c r="J53" s="97"/>
      <c r="K53" s="97"/>
      <c r="L53" s="97"/>
      <c r="M53" s="97"/>
      <c r="N53" s="97"/>
      <c r="O53" s="97"/>
      <c r="P53" s="97"/>
      <c r="Q53" s="97"/>
      <c r="R53" s="97"/>
      <c r="S53" s="97"/>
      <c r="T53" s="97"/>
      <c r="U53" s="97"/>
      <c r="V53" s="97"/>
      <c r="W53" s="97"/>
      <c r="X53" s="97"/>
      <c r="Y53" s="97"/>
      <c r="Z53" s="117"/>
    </row>
    <row r="54" spans="1:26" ht="18" customHeight="1"/>
  </sheetData>
  <sheetProtection sheet="1" objects="1" scenarios="1"/>
  <mergeCells count="67">
    <mergeCell ref="B51:F51"/>
    <mergeCell ref="G51:N51"/>
    <mergeCell ref="B36:F36"/>
    <mergeCell ref="G36:T36"/>
    <mergeCell ref="B43:F43"/>
    <mergeCell ref="G43:N43"/>
    <mergeCell ref="B44:F46"/>
    <mergeCell ref="G44:N44"/>
    <mergeCell ref="P44:W44"/>
    <mergeCell ref="G45:N45"/>
    <mergeCell ref="P45:W45"/>
    <mergeCell ref="G46:N46"/>
    <mergeCell ref="G37:T37"/>
    <mergeCell ref="G38:T38"/>
    <mergeCell ref="B39:F39"/>
    <mergeCell ref="G39:T39"/>
    <mergeCell ref="B42:F42"/>
    <mergeCell ref="G42:N42"/>
    <mergeCell ref="B40:F41"/>
    <mergeCell ref="G40:L40"/>
    <mergeCell ref="G41:L41"/>
    <mergeCell ref="B37:F37"/>
    <mergeCell ref="B38:F38"/>
    <mergeCell ref="M40:T40"/>
    <mergeCell ref="M41:T41"/>
    <mergeCell ref="B30:F30"/>
    <mergeCell ref="G30:N30"/>
    <mergeCell ref="P30:Q30"/>
    <mergeCell ref="R30:W30"/>
    <mergeCell ref="B31:F31"/>
    <mergeCell ref="G31:N31"/>
    <mergeCell ref="G24:N24"/>
    <mergeCell ref="B25:F26"/>
    <mergeCell ref="G25:H25"/>
    <mergeCell ref="I25:N25"/>
    <mergeCell ref="R25:W25"/>
    <mergeCell ref="G26:H26"/>
    <mergeCell ref="I26:N26"/>
    <mergeCell ref="P26:Q26"/>
    <mergeCell ref="R26:W26"/>
    <mergeCell ref="P25:Q25"/>
    <mergeCell ref="AB3:AC3"/>
    <mergeCell ref="A6:U6"/>
    <mergeCell ref="A7:M7"/>
    <mergeCell ref="C9:F9"/>
    <mergeCell ref="V15:Y16"/>
    <mergeCell ref="B16:D16"/>
    <mergeCell ref="E16:I16"/>
    <mergeCell ref="B15:D15"/>
    <mergeCell ref="K16:T16"/>
    <mergeCell ref="G9:J9"/>
    <mergeCell ref="M52:N52"/>
    <mergeCell ref="V52:X52"/>
    <mergeCell ref="T1:V1"/>
    <mergeCell ref="R13:Y13"/>
    <mergeCell ref="Y1:Z1"/>
    <mergeCell ref="A3:Z4"/>
    <mergeCell ref="C10:X10"/>
    <mergeCell ref="C11:X11"/>
    <mergeCell ref="E15:T15"/>
    <mergeCell ref="B21:F22"/>
    <mergeCell ref="B23:F23"/>
    <mergeCell ref="G23:N23"/>
    <mergeCell ref="G22:X22"/>
    <mergeCell ref="H21:X21"/>
    <mergeCell ref="H29:M29"/>
    <mergeCell ref="B24:F24"/>
  </mergeCells>
  <phoneticPr fontId="44"/>
  <printOptions horizontalCentered="1"/>
  <pageMargins left="0.39370078740157499" right="0.196850393700787" top="0.39370078740157499" bottom="0.39370078740157499" header="0.196850393700787" footer="0.196850393700787"/>
  <pageSetup paperSize="9" scale="91" orientation="portrait" horizontalDpi="300" verticalDpi="4294967293" r:id="rId1"/>
  <headerFooter alignWithMargins="0">
    <oddHeader>&amp;L&amp;D
&amp;T</oddHeader>
    <oddFooter>&amp;C&amp;8第５２回マーチングバンド東海大会
１．参加申込</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6600"/>
  </sheetPr>
  <dimension ref="A1:AP77"/>
  <sheetViews>
    <sheetView view="pageBreakPreview" zoomScaleNormal="100" zoomScaleSheetLayoutView="100" workbookViewId="0"/>
  </sheetViews>
  <sheetFormatPr baseColWidth="10" defaultColWidth="0" defaultRowHeight="18" customHeight="1" zeroHeight="1"/>
  <cols>
    <col min="1" max="1" width="3" customWidth="1"/>
    <col min="2" max="6" width="4.5" customWidth="1"/>
    <col min="7" max="9" width="3" customWidth="1"/>
    <col min="10" max="14" width="4.5" customWidth="1"/>
    <col min="15" max="17" width="3" customWidth="1"/>
    <col min="18" max="22" width="4.5" customWidth="1"/>
    <col min="23" max="25" width="3" customWidth="1"/>
    <col min="26" max="26" width="9" hidden="1" customWidth="1"/>
    <col min="27" max="27" width="3.33203125" hidden="1" customWidth="1"/>
    <col min="28" max="29" width="4.33203125" hidden="1" customWidth="1"/>
    <col min="30" max="30" width="3.33203125" hidden="1" customWidth="1"/>
    <col min="31" max="37" width="4.33203125" hidden="1" customWidth="1"/>
    <col min="38" max="38" width="3.33203125" hidden="1" customWidth="1"/>
    <col min="39" max="42" width="4.33203125" hidden="1" customWidth="1"/>
    <col min="43" max="16384" width="8.6640625" hidden="1"/>
  </cols>
  <sheetData>
    <row r="1" spans="1:35" ht="18" customHeight="1">
      <c r="S1" s="299" t="s">
        <v>1067</v>
      </c>
      <c r="T1" s="94"/>
      <c r="U1" s="94"/>
      <c r="V1" s="94"/>
      <c r="W1" s="764"/>
      <c r="X1" s="764"/>
    </row>
    <row r="2" spans="1:35" ht="18" customHeight="1">
      <c r="A2" s="776" t="s">
        <v>227</v>
      </c>
      <c r="B2" s="776"/>
      <c r="C2" s="776"/>
      <c r="D2" s="776"/>
      <c r="E2" s="776"/>
      <c r="F2" s="776"/>
      <c r="G2" s="776"/>
      <c r="H2" s="776"/>
      <c r="I2" s="776"/>
      <c r="J2" s="776"/>
      <c r="K2" s="776"/>
      <c r="L2" s="776"/>
      <c r="M2" s="776"/>
      <c r="N2" s="776"/>
      <c r="O2" s="776"/>
      <c r="P2" s="776"/>
      <c r="Q2" s="776"/>
      <c r="R2" s="776"/>
      <c r="S2" s="776"/>
      <c r="T2" s="776"/>
      <c r="U2" s="776"/>
      <c r="V2" s="776"/>
      <c r="W2" s="776"/>
      <c r="X2" s="776"/>
      <c r="Y2" s="11"/>
    </row>
    <row r="3" spans="1:35" ht="18" customHeight="1">
      <c r="A3" s="777"/>
      <c r="B3" s="777"/>
      <c r="C3" s="777"/>
      <c r="D3" s="777"/>
      <c r="E3" s="777"/>
      <c r="F3" s="777"/>
      <c r="G3" s="777"/>
      <c r="H3" s="777"/>
      <c r="I3" s="777"/>
      <c r="J3" s="777"/>
      <c r="K3" s="777"/>
      <c r="L3" s="777"/>
      <c r="M3" s="777"/>
      <c r="N3" s="777"/>
      <c r="O3" s="777"/>
      <c r="P3" s="777"/>
      <c r="Q3" s="777"/>
      <c r="R3" s="777"/>
      <c r="S3" s="777"/>
      <c r="T3" s="777"/>
      <c r="U3" s="777"/>
      <c r="V3" s="777"/>
      <c r="W3" s="777"/>
      <c r="X3" s="777"/>
      <c r="Y3" s="11"/>
    </row>
    <row r="4" spans="1:35" ht="22.25" customHeight="1">
      <c r="A4" s="778" t="s">
        <v>22</v>
      </c>
      <c r="B4" s="779"/>
      <c r="C4" s="779"/>
      <c r="D4" s="780">
        <f>IF('@'!A2="※リストから選択して下さい",'@'!A3,'@'!A2)</f>
        <v>0</v>
      </c>
      <c r="E4" s="780"/>
      <c r="F4" s="780"/>
      <c r="G4" s="780"/>
      <c r="H4" s="780"/>
      <c r="I4" s="780"/>
      <c r="J4" s="780"/>
      <c r="K4" s="780"/>
      <c r="L4" s="780"/>
      <c r="M4" s="780"/>
      <c r="N4" s="780"/>
      <c r="O4" s="780"/>
      <c r="P4" s="780"/>
      <c r="Q4" s="780"/>
      <c r="R4" s="780"/>
      <c r="S4" s="780"/>
      <c r="T4" s="780"/>
      <c r="U4" s="780"/>
      <c r="V4" s="780"/>
      <c r="W4" s="781"/>
      <c r="X4" s="1">
        <v>2</v>
      </c>
      <c r="Y4" s="2"/>
    </row>
    <row r="5" spans="1:35" ht="10.25" customHeight="1" thickBot="1">
      <c r="A5" s="2"/>
      <c r="B5" s="2"/>
      <c r="C5" s="2"/>
      <c r="D5" s="2"/>
      <c r="E5" s="2"/>
      <c r="F5" s="2"/>
      <c r="G5" s="2"/>
      <c r="H5" s="2"/>
      <c r="I5" s="2"/>
      <c r="J5" s="2"/>
      <c r="K5" s="2"/>
      <c r="L5" s="2"/>
      <c r="M5" s="2"/>
      <c r="N5" s="2"/>
      <c r="O5" s="2"/>
      <c r="P5" s="2"/>
      <c r="Q5" s="2"/>
      <c r="R5" s="2"/>
      <c r="S5" s="2"/>
      <c r="T5" s="2"/>
      <c r="U5" s="2"/>
      <c r="V5" s="2"/>
      <c r="W5" s="2"/>
      <c r="X5" s="2"/>
      <c r="Y5" s="2"/>
    </row>
    <row r="6" spans="1:35" ht="15" customHeight="1" thickBot="1">
      <c r="A6" s="134" t="s">
        <v>228</v>
      </c>
      <c r="B6" s="782" t="s">
        <v>44</v>
      </c>
      <c r="C6" s="783"/>
      <c r="D6" s="783"/>
      <c r="E6" s="784"/>
      <c r="F6" s="135" t="s">
        <v>127</v>
      </c>
      <c r="G6" s="785" t="s">
        <v>128</v>
      </c>
      <c r="H6" s="782"/>
      <c r="I6" s="136" t="s">
        <v>228</v>
      </c>
      <c r="J6" s="782" t="s">
        <v>44</v>
      </c>
      <c r="K6" s="783"/>
      <c r="L6" s="783"/>
      <c r="M6" s="784"/>
      <c r="N6" s="135" t="s">
        <v>127</v>
      </c>
      <c r="O6" s="785" t="s">
        <v>128</v>
      </c>
      <c r="P6" s="786"/>
      <c r="Q6" s="137" t="s">
        <v>228</v>
      </c>
      <c r="R6" s="786" t="s">
        <v>44</v>
      </c>
      <c r="S6" s="787"/>
      <c r="T6" s="787"/>
      <c r="U6" s="785"/>
      <c r="V6" s="135" t="s">
        <v>127</v>
      </c>
      <c r="W6" s="785" t="s">
        <v>128</v>
      </c>
      <c r="X6" s="788"/>
    </row>
    <row r="7" spans="1:35" ht="21" customHeight="1" thickTop="1">
      <c r="A7" s="138">
        <v>1</v>
      </c>
      <c r="B7" s="765" t="str">
        <f>'@'!A24</f>
        <v/>
      </c>
      <c r="C7" s="766"/>
      <c r="D7" s="766"/>
      <c r="E7" s="767"/>
      <c r="F7" s="12" t="str">
        <f>'@'!A234</f>
        <v>-</v>
      </c>
      <c r="G7" s="768" t="str">
        <f>'@'!A444</f>
        <v>-</v>
      </c>
      <c r="H7" s="769"/>
      <c r="I7" s="141">
        <f>A41+1</f>
        <v>36</v>
      </c>
      <c r="J7" s="770" t="str">
        <f>'@'!A59</f>
        <v/>
      </c>
      <c r="K7" s="771"/>
      <c r="L7" s="771"/>
      <c r="M7" s="772"/>
      <c r="N7" s="12" t="str">
        <f>'@'!A269</f>
        <v>-</v>
      </c>
      <c r="O7" s="773" t="str">
        <f>'@'!A479</f>
        <v>-</v>
      </c>
      <c r="P7" s="774"/>
      <c r="Q7" s="144">
        <f>I41+1</f>
        <v>71</v>
      </c>
      <c r="R7" s="770" t="str">
        <f>'@'!A94</f>
        <v/>
      </c>
      <c r="S7" s="771"/>
      <c r="T7" s="771"/>
      <c r="U7" s="772"/>
      <c r="V7" s="12" t="str">
        <f>'@'!A304</f>
        <v>-</v>
      </c>
      <c r="W7" s="773" t="str">
        <f>'@'!A514</f>
        <v>-</v>
      </c>
      <c r="X7" s="775"/>
      <c r="AA7">
        <v>20</v>
      </c>
      <c r="AB7">
        <v>170</v>
      </c>
      <c r="AC7">
        <v>320</v>
      </c>
      <c r="AD7">
        <f t="shared" ref="AD7:AI7" si="0">AA36+1</f>
        <v>50</v>
      </c>
      <c r="AE7">
        <f t="shared" si="0"/>
        <v>200</v>
      </c>
      <c r="AF7">
        <f t="shared" si="0"/>
        <v>350</v>
      </c>
      <c r="AG7">
        <f t="shared" si="0"/>
        <v>80</v>
      </c>
      <c r="AH7">
        <f t="shared" si="0"/>
        <v>230</v>
      </c>
      <c r="AI7">
        <f t="shared" si="0"/>
        <v>380</v>
      </c>
    </row>
    <row r="8" spans="1:35" ht="21" customHeight="1">
      <c r="A8" s="139">
        <f t="shared" ref="A8:A41" si="1">A7+1</f>
        <v>2</v>
      </c>
      <c r="B8" s="765" t="str">
        <f>'@'!A25</f>
        <v/>
      </c>
      <c r="C8" s="766"/>
      <c r="D8" s="766"/>
      <c r="E8" s="767"/>
      <c r="F8" s="13" t="str">
        <f>'@'!A235</f>
        <v>-</v>
      </c>
      <c r="G8" s="789" t="str">
        <f>'@'!A445</f>
        <v>-</v>
      </c>
      <c r="H8" s="790"/>
      <c r="I8" s="142">
        <f t="shared" ref="I8:I41" si="2">I7+1</f>
        <v>37</v>
      </c>
      <c r="J8" s="791" t="str">
        <f>'@'!A60</f>
        <v/>
      </c>
      <c r="K8" s="792"/>
      <c r="L8" s="792"/>
      <c r="M8" s="793"/>
      <c r="N8" s="13" t="str">
        <f>'@'!A270</f>
        <v>-</v>
      </c>
      <c r="O8" s="767" t="str">
        <f>'@'!A480</f>
        <v>-</v>
      </c>
      <c r="P8" s="765"/>
      <c r="Q8" s="145">
        <f t="shared" ref="Q8:Q41" si="3">Q7+1</f>
        <v>72</v>
      </c>
      <c r="R8" s="765" t="str">
        <f>'@'!A95</f>
        <v/>
      </c>
      <c r="S8" s="766"/>
      <c r="T8" s="766"/>
      <c r="U8" s="767"/>
      <c r="V8" s="13" t="str">
        <f>'@'!A305</f>
        <v>-</v>
      </c>
      <c r="W8" s="765" t="str">
        <f>'@'!A515</f>
        <v>-</v>
      </c>
      <c r="X8" s="794"/>
      <c r="AA8">
        <f t="shared" ref="AA8:AA36" si="4">AA7+1</f>
        <v>21</v>
      </c>
      <c r="AB8">
        <f t="shared" ref="AB8:AB36" si="5">AB7+1</f>
        <v>171</v>
      </c>
      <c r="AC8">
        <f t="shared" ref="AC8:AC36" si="6">AC7+1</f>
        <v>321</v>
      </c>
      <c r="AD8">
        <f t="shared" ref="AD8:AD36" si="7">AD7+1</f>
        <v>51</v>
      </c>
      <c r="AE8">
        <f t="shared" ref="AE8:AE36" si="8">AE7+1</f>
        <v>201</v>
      </c>
      <c r="AF8">
        <f t="shared" ref="AF8:AF36" si="9">AF7+1</f>
        <v>351</v>
      </c>
      <c r="AG8">
        <f t="shared" ref="AG8:AG36" si="10">AG7+1</f>
        <v>81</v>
      </c>
      <c r="AH8">
        <f t="shared" ref="AH8:AH36" si="11">AH7+1</f>
        <v>231</v>
      </c>
      <c r="AI8">
        <f t="shared" ref="AI8:AI36" si="12">AI7+1</f>
        <v>381</v>
      </c>
    </row>
    <row r="9" spans="1:35" ht="21" customHeight="1">
      <c r="A9" s="139">
        <f t="shared" si="1"/>
        <v>3</v>
      </c>
      <c r="B9" s="765" t="str">
        <f>'@'!A26</f>
        <v/>
      </c>
      <c r="C9" s="766"/>
      <c r="D9" s="766"/>
      <c r="E9" s="767"/>
      <c r="F9" s="13" t="str">
        <f>'@'!A236</f>
        <v>-</v>
      </c>
      <c r="G9" s="789" t="str">
        <f>'@'!A446</f>
        <v>-</v>
      </c>
      <c r="H9" s="790"/>
      <c r="I9" s="142">
        <f t="shared" si="2"/>
        <v>38</v>
      </c>
      <c r="J9" s="791" t="str">
        <f>'@'!A61</f>
        <v/>
      </c>
      <c r="K9" s="792"/>
      <c r="L9" s="792"/>
      <c r="M9" s="793"/>
      <c r="N9" s="13" t="str">
        <f>'@'!A271</f>
        <v>-</v>
      </c>
      <c r="O9" s="767" t="str">
        <f>'@'!A481</f>
        <v>-</v>
      </c>
      <c r="P9" s="765"/>
      <c r="Q9" s="145">
        <f t="shared" si="3"/>
        <v>73</v>
      </c>
      <c r="R9" s="765" t="str">
        <f>'@'!A96</f>
        <v/>
      </c>
      <c r="S9" s="766"/>
      <c r="T9" s="766"/>
      <c r="U9" s="767"/>
      <c r="V9" s="13" t="str">
        <f>'@'!A306</f>
        <v>-</v>
      </c>
      <c r="W9" s="765" t="str">
        <f>'@'!A516</f>
        <v>-</v>
      </c>
      <c r="X9" s="794"/>
      <c r="AA9">
        <f t="shared" si="4"/>
        <v>22</v>
      </c>
      <c r="AB9">
        <f t="shared" si="5"/>
        <v>172</v>
      </c>
      <c r="AC9">
        <f t="shared" si="6"/>
        <v>322</v>
      </c>
      <c r="AD9">
        <f t="shared" si="7"/>
        <v>52</v>
      </c>
      <c r="AE9">
        <f t="shared" si="8"/>
        <v>202</v>
      </c>
      <c r="AF9">
        <f t="shared" si="9"/>
        <v>352</v>
      </c>
      <c r="AG9">
        <f t="shared" si="10"/>
        <v>82</v>
      </c>
      <c r="AH9">
        <f t="shared" si="11"/>
        <v>232</v>
      </c>
      <c r="AI9">
        <f t="shared" si="12"/>
        <v>382</v>
      </c>
    </row>
    <row r="10" spans="1:35" ht="21" customHeight="1">
      <c r="A10" s="139">
        <f t="shared" si="1"/>
        <v>4</v>
      </c>
      <c r="B10" s="765" t="str">
        <f>'@'!A27</f>
        <v/>
      </c>
      <c r="C10" s="766"/>
      <c r="D10" s="766"/>
      <c r="E10" s="767"/>
      <c r="F10" s="13" t="str">
        <f>'@'!A237</f>
        <v>-</v>
      </c>
      <c r="G10" s="789" t="str">
        <f>'@'!A447</f>
        <v>-</v>
      </c>
      <c r="H10" s="790"/>
      <c r="I10" s="142">
        <f t="shared" si="2"/>
        <v>39</v>
      </c>
      <c r="J10" s="791" t="str">
        <f>'@'!A62</f>
        <v/>
      </c>
      <c r="K10" s="792"/>
      <c r="L10" s="792"/>
      <c r="M10" s="793"/>
      <c r="N10" s="13" t="str">
        <f>'@'!A272</f>
        <v>-</v>
      </c>
      <c r="O10" s="767" t="str">
        <f>'@'!A482</f>
        <v>-</v>
      </c>
      <c r="P10" s="765"/>
      <c r="Q10" s="145">
        <f t="shared" si="3"/>
        <v>74</v>
      </c>
      <c r="R10" s="765" t="str">
        <f>'@'!A97</f>
        <v/>
      </c>
      <c r="S10" s="766"/>
      <c r="T10" s="766"/>
      <c r="U10" s="767"/>
      <c r="V10" s="13" t="str">
        <f>'@'!A307</f>
        <v>-</v>
      </c>
      <c r="W10" s="765" t="str">
        <f>'@'!A517</f>
        <v>-</v>
      </c>
      <c r="X10" s="794"/>
      <c r="AA10">
        <f t="shared" si="4"/>
        <v>23</v>
      </c>
      <c r="AB10">
        <f t="shared" si="5"/>
        <v>173</v>
      </c>
      <c r="AC10">
        <f t="shared" si="6"/>
        <v>323</v>
      </c>
      <c r="AD10">
        <f t="shared" si="7"/>
        <v>53</v>
      </c>
      <c r="AE10">
        <f t="shared" si="8"/>
        <v>203</v>
      </c>
      <c r="AF10">
        <f t="shared" si="9"/>
        <v>353</v>
      </c>
      <c r="AG10">
        <f t="shared" si="10"/>
        <v>83</v>
      </c>
      <c r="AH10">
        <f t="shared" si="11"/>
        <v>233</v>
      </c>
      <c r="AI10">
        <f t="shared" si="12"/>
        <v>383</v>
      </c>
    </row>
    <row r="11" spans="1:35" ht="21" customHeight="1">
      <c r="A11" s="139">
        <f t="shared" si="1"/>
        <v>5</v>
      </c>
      <c r="B11" s="765" t="str">
        <f>'@'!A28</f>
        <v/>
      </c>
      <c r="C11" s="766"/>
      <c r="D11" s="766"/>
      <c r="E11" s="767"/>
      <c r="F11" s="13" t="str">
        <f>'@'!A238</f>
        <v>-</v>
      </c>
      <c r="G11" s="789" t="str">
        <f>'@'!A448</f>
        <v>-</v>
      </c>
      <c r="H11" s="790"/>
      <c r="I11" s="142">
        <f t="shared" si="2"/>
        <v>40</v>
      </c>
      <c r="J11" s="791" t="str">
        <f>'@'!A63</f>
        <v/>
      </c>
      <c r="K11" s="792"/>
      <c r="L11" s="792"/>
      <c r="M11" s="793"/>
      <c r="N11" s="13" t="str">
        <f>'@'!A273</f>
        <v>-</v>
      </c>
      <c r="O11" s="767" t="str">
        <f>'@'!A483</f>
        <v>-</v>
      </c>
      <c r="P11" s="765"/>
      <c r="Q11" s="145">
        <f t="shared" si="3"/>
        <v>75</v>
      </c>
      <c r="R11" s="765" t="str">
        <f>'@'!A98</f>
        <v/>
      </c>
      <c r="S11" s="766"/>
      <c r="T11" s="766"/>
      <c r="U11" s="767"/>
      <c r="V11" s="13" t="str">
        <f>'@'!A308</f>
        <v>-</v>
      </c>
      <c r="W11" s="765" t="str">
        <f>'@'!A518</f>
        <v>-</v>
      </c>
      <c r="X11" s="794"/>
      <c r="AA11">
        <f t="shared" si="4"/>
        <v>24</v>
      </c>
      <c r="AB11">
        <f t="shared" si="5"/>
        <v>174</v>
      </c>
      <c r="AC11">
        <f t="shared" si="6"/>
        <v>324</v>
      </c>
      <c r="AD11">
        <f t="shared" si="7"/>
        <v>54</v>
      </c>
      <c r="AE11">
        <f t="shared" si="8"/>
        <v>204</v>
      </c>
      <c r="AF11">
        <f t="shared" si="9"/>
        <v>354</v>
      </c>
      <c r="AG11">
        <f t="shared" si="10"/>
        <v>84</v>
      </c>
      <c r="AH11">
        <f t="shared" si="11"/>
        <v>234</v>
      </c>
      <c r="AI11">
        <f t="shared" si="12"/>
        <v>384</v>
      </c>
    </row>
    <row r="12" spans="1:35" ht="21" customHeight="1">
      <c r="A12" s="139">
        <f t="shared" si="1"/>
        <v>6</v>
      </c>
      <c r="B12" s="765" t="str">
        <f>'@'!A29</f>
        <v/>
      </c>
      <c r="C12" s="766"/>
      <c r="D12" s="766"/>
      <c r="E12" s="767"/>
      <c r="F12" s="13" t="str">
        <f>'@'!A239</f>
        <v>-</v>
      </c>
      <c r="G12" s="789" t="str">
        <f>'@'!A449</f>
        <v>-</v>
      </c>
      <c r="H12" s="790"/>
      <c r="I12" s="142">
        <f t="shared" si="2"/>
        <v>41</v>
      </c>
      <c r="J12" s="791" t="str">
        <f>'@'!A64</f>
        <v/>
      </c>
      <c r="K12" s="792"/>
      <c r="L12" s="792"/>
      <c r="M12" s="793"/>
      <c r="N12" s="13" t="str">
        <f>'@'!A274</f>
        <v>-</v>
      </c>
      <c r="O12" s="767" t="str">
        <f>'@'!A484</f>
        <v>-</v>
      </c>
      <c r="P12" s="765"/>
      <c r="Q12" s="145">
        <f t="shared" si="3"/>
        <v>76</v>
      </c>
      <c r="R12" s="765" t="str">
        <f>'@'!A99</f>
        <v/>
      </c>
      <c r="S12" s="766"/>
      <c r="T12" s="766"/>
      <c r="U12" s="767"/>
      <c r="V12" s="13" t="str">
        <f>'@'!A309</f>
        <v>-</v>
      </c>
      <c r="W12" s="765" t="str">
        <f>'@'!A519</f>
        <v>-</v>
      </c>
      <c r="X12" s="794"/>
      <c r="AA12">
        <f t="shared" si="4"/>
        <v>25</v>
      </c>
      <c r="AB12">
        <f t="shared" si="5"/>
        <v>175</v>
      </c>
      <c r="AC12">
        <f t="shared" si="6"/>
        <v>325</v>
      </c>
      <c r="AD12">
        <f t="shared" si="7"/>
        <v>55</v>
      </c>
      <c r="AE12">
        <f t="shared" si="8"/>
        <v>205</v>
      </c>
      <c r="AF12">
        <f t="shared" si="9"/>
        <v>355</v>
      </c>
      <c r="AG12">
        <f t="shared" si="10"/>
        <v>85</v>
      </c>
      <c r="AH12">
        <f t="shared" si="11"/>
        <v>235</v>
      </c>
      <c r="AI12">
        <f t="shared" si="12"/>
        <v>385</v>
      </c>
    </row>
    <row r="13" spans="1:35" ht="21" customHeight="1">
      <c r="A13" s="139">
        <f t="shared" si="1"/>
        <v>7</v>
      </c>
      <c r="B13" s="765" t="str">
        <f>'@'!A30</f>
        <v/>
      </c>
      <c r="C13" s="766"/>
      <c r="D13" s="766"/>
      <c r="E13" s="767"/>
      <c r="F13" s="13" t="str">
        <f>'@'!A240</f>
        <v>-</v>
      </c>
      <c r="G13" s="789" t="str">
        <f>'@'!A450</f>
        <v>-</v>
      </c>
      <c r="H13" s="790"/>
      <c r="I13" s="142">
        <f t="shared" si="2"/>
        <v>42</v>
      </c>
      <c r="J13" s="791" t="str">
        <f>'@'!A65</f>
        <v/>
      </c>
      <c r="K13" s="792"/>
      <c r="L13" s="792"/>
      <c r="M13" s="793"/>
      <c r="N13" s="13" t="str">
        <f>'@'!A275</f>
        <v>-</v>
      </c>
      <c r="O13" s="767" t="str">
        <f>'@'!A485</f>
        <v>-</v>
      </c>
      <c r="P13" s="765"/>
      <c r="Q13" s="145">
        <f t="shared" si="3"/>
        <v>77</v>
      </c>
      <c r="R13" s="765" t="str">
        <f>'@'!A100</f>
        <v/>
      </c>
      <c r="S13" s="766"/>
      <c r="T13" s="766"/>
      <c r="U13" s="767"/>
      <c r="V13" s="13" t="str">
        <f>'@'!A310</f>
        <v>-</v>
      </c>
      <c r="W13" s="765" t="str">
        <f>'@'!A520</f>
        <v>-</v>
      </c>
      <c r="X13" s="794"/>
      <c r="AA13">
        <f t="shared" si="4"/>
        <v>26</v>
      </c>
      <c r="AB13">
        <f t="shared" si="5"/>
        <v>176</v>
      </c>
      <c r="AC13">
        <f t="shared" si="6"/>
        <v>326</v>
      </c>
      <c r="AD13">
        <f t="shared" si="7"/>
        <v>56</v>
      </c>
      <c r="AE13">
        <f t="shared" si="8"/>
        <v>206</v>
      </c>
      <c r="AF13">
        <f t="shared" si="9"/>
        <v>356</v>
      </c>
      <c r="AG13">
        <f t="shared" si="10"/>
        <v>86</v>
      </c>
      <c r="AH13">
        <f t="shared" si="11"/>
        <v>236</v>
      </c>
      <c r="AI13">
        <f t="shared" si="12"/>
        <v>386</v>
      </c>
    </row>
    <row r="14" spans="1:35" ht="21" customHeight="1">
      <c r="A14" s="139">
        <f t="shared" si="1"/>
        <v>8</v>
      </c>
      <c r="B14" s="765" t="str">
        <f>'@'!A31</f>
        <v/>
      </c>
      <c r="C14" s="766"/>
      <c r="D14" s="766"/>
      <c r="E14" s="767"/>
      <c r="F14" s="13" t="str">
        <f>'@'!A241</f>
        <v>-</v>
      </c>
      <c r="G14" s="789" t="str">
        <f>'@'!A451</f>
        <v>-</v>
      </c>
      <c r="H14" s="790"/>
      <c r="I14" s="142">
        <f t="shared" si="2"/>
        <v>43</v>
      </c>
      <c r="J14" s="791" t="str">
        <f>'@'!A66</f>
        <v/>
      </c>
      <c r="K14" s="792"/>
      <c r="L14" s="792"/>
      <c r="M14" s="793"/>
      <c r="N14" s="13" t="str">
        <f>'@'!A276</f>
        <v>-</v>
      </c>
      <c r="O14" s="767" t="str">
        <f>'@'!A486</f>
        <v>-</v>
      </c>
      <c r="P14" s="765"/>
      <c r="Q14" s="145">
        <f t="shared" si="3"/>
        <v>78</v>
      </c>
      <c r="R14" s="765" t="str">
        <f>'@'!A101</f>
        <v/>
      </c>
      <c r="S14" s="766"/>
      <c r="T14" s="766"/>
      <c r="U14" s="767"/>
      <c r="V14" s="13" t="str">
        <f>'@'!A311</f>
        <v>-</v>
      </c>
      <c r="W14" s="765" t="str">
        <f>'@'!A521</f>
        <v>-</v>
      </c>
      <c r="X14" s="794"/>
      <c r="AA14">
        <f t="shared" si="4"/>
        <v>27</v>
      </c>
      <c r="AB14">
        <f t="shared" si="5"/>
        <v>177</v>
      </c>
      <c r="AC14">
        <f t="shared" si="6"/>
        <v>327</v>
      </c>
      <c r="AD14">
        <f t="shared" si="7"/>
        <v>57</v>
      </c>
      <c r="AE14">
        <f t="shared" si="8"/>
        <v>207</v>
      </c>
      <c r="AF14">
        <f t="shared" si="9"/>
        <v>357</v>
      </c>
      <c r="AG14">
        <f t="shared" si="10"/>
        <v>87</v>
      </c>
      <c r="AH14">
        <f t="shared" si="11"/>
        <v>237</v>
      </c>
      <c r="AI14">
        <f t="shared" si="12"/>
        <v>387</v>
      </c>
    </row>
    <row r="15" spans="1:35" ht="21" customHeight="1">
      <c r="A15" s="139">
        <f t="shared" si="1"/>
        <v>9</v>
      </c>
      <c r="B15" s="765" t="str">
        <f>'@'!A32</f>
        <v/>
      </c>
      <c r="C15" s="766"/>
      <c r="D15" s="766"/>
      <c r="E15" s="767"/>
      <c r="F15" s="13" t="str">
        <f>'@'!A242</f>
        <v>-</v>
      </c>
      <c r="G15" s="789" t="str">
        <f>'@'!A452</f>
        <v>-</v>
      </c>
      <c r="H15" s="790"/>
      <c r="I15" s="142">
        <f t="shared" si="2"/>
        <v>44</v>
      </c>
      <c r="J15" s="791" t="str">
        <f>'@'!A67</f>
        <v/>
      </c>
      <c r="K15" s="792"/>
      <c r="L15" s="792"/>
      <c r="M15" s="793"/>
      <c r="N15" s="13" t="str">
        <f>'@'!A277</f>
        <v>-</v>
      </c>
      <c r="O15" s="767" t="str">
        <f>'@'!A487</f>
        <v>-</v>
      </c>
      <c r="P15" s="765"/>
      <c r="Q15" s="145">
        <f t="shared" si="3"/>
        <v>79</v>
      </c>
      <c r="R15" s="765" t="str">
        <f>'@'!A102</f>
        <v/>
      </c>
      <c r="S15" s="766"/>
      <c r="T15" s="766"/>
      <c r="U15" s="767"/>
      <c r="V15" s="13" t="str">
        <f>'@'!A312</f>
        <v>-</v>
      </c>
      <c r="W15" s="765" t="str">
        <f>'@'!A522</f>
        <v>-</v>
      </c>
      <c r="X15" s="794"/>
      <c r="AA15">
        <f t="shared" si="4"/>
        <v>28</v>
      </c>
      <c r="AB15">
        <f t="shared" si="5"/>
        <v>178</v>
      </c>
      <c r="AC15">
        <f t="shared" si="6"/>
        <v>328</v>
      </c>
      <c r="AD15">
        <f t="shared" si="7"/>
        <v>58</v>
      </c>
      <c r="AE15">
        <f t="shared" si="8"/>
        <v>208</v>
      </c>
      <c r="AF15">
        <f t="shared" si="9"/>
        <v>358</v>
      </c>
      <c r="AG15">
        <f t="shared" si="10"/>
        <v>88</v>
      </c>
      <c r="AH15">
        <f t="shared" si="11"/>
        <v>238</v>
      </c>
      <c r="AI15">
        <f t="shared" si="12"/>
        <v>388</v>
      </c>
    </row>
    <row r="16" spans="1:35" ht="21" customHeight="1">
      <c r="A16" s="139">
        <f t="shared" si="1"/>
        <v>10</v>
      </c>
      <c r="B16" s="765" t="str">
        <f>'@'!A33</f>
        <v/>
      </c>
      <c r="C16" s="766"/>
      <c r="D16" s="766"/>
      <c r="E16" s="767"/>
      <c r="F16" s="13" t="str">
        <f>'@'!A243</f>
        <v>-</v>
      </c>
      <c r="G16" s="789" t="str">
        <f>'@'!A453</f>
        <v>-</v>
      </c>
      <c r="H16" s="790"/>
      <c r="I16" s="142">
        <f t="shared" si="2"/>
        <v>45</v>
      </c>
      <c r="J16" s="791" t="str">
        <f>'@'!A68</f>
        <v/>
      </c>
      <c r="K16" s="792"/>
      <c r="L16" s="792"/>
      <c r="M16" s="793"/>
      <c r="N16" s="13" t="str">
        <f>'@'!A278</f>
        <v>-</v>
      </c>
      <c r="O16" s="767" t="str">
        <f>'@'!A488</f>
        <v>-</v>
      </c>
      <c r="P16" s="765"/>
      <c r="Q16" s="145">
        <f t="shared" si="3"/>
        <v>80</v>
      </c>
      <c r="R16" s="765" t="str">
        <f>'@'!A103</f>
        <v/>
      </c>
      <c r="S16" s="766"/>
      <c r="T16" s="766"/>
      <c r="U16" s="767"/>
      <c r="V16" s="13" t="str">
        <f>'@'!A313</f>
        <v>-</v>
      </c>
      <c r="W16" s="765" t="str">
        <f>'@'!A523</f>
        <v>-</v>
      </c>
      <c r="X16" s="794"/>
      <c r="AA16">
        <f t="shared" si="4"/>
        <v>29</v>
      </c>
      <c r="AB16">
        <f t="shared" si="5"/>
        <v>179</v>
      </c>
      <c r="AC16">
        <f t="shared" si="6"/>
        <v>329</v>
      </c>
      <c r="AD16">
        <f t="shared" si="7"/>
        <v>59</v>
      </c>
      <c r="AE16">
        <f t="shared" si="8"/>
        <v>209</v>
      </c>
      <c r="AF16">
        <f t="shared" si="9"/>
        <v>359</v>
      </c>
      <c r="AG16">
        <f t="shared" si="10"/>
        <v>89</v>
      </c>
      <c r="AH16">
        <f t="shared" si="11"/>
        <v>239</v>
      </c>
      <c r="AI16">
        <f t="shared" si="12"/>
        <v>389</v>
      </c>
    </row>
    <row r="17" spans="1:35" ht="21" customHeight="1">
      <c r="A17" s="139">
        <f t="shared" si="1"/>
        <v>11</v>
      </c>
      <c r="B17" s="765" t="str">
        <f>'@'!A34</f>
        <v/>
      </c>
      <c r="C17" s="766"/>
      <c r="D17" s="766"/>
      <c r="E17" s="767"/>
      <c r="F17" s="13" t="str">
        <f>'@'!A244</f>
        <v>-</v>
      </c>
      <c r="G17" s="789" t="str">
        <f>'@'!A454</f>
        <v>-</v>
      </c>
      <c r="H17" s="790"/>
      <c r="I17" s="142">
        <f t="shared" si="2"/>
        <v>46</v>
      </c>
      <c r="J17" s="791" t="str">
        <f>'@'!A69</f>
        <v/>
      </c>
      <c r="K17" s="792"/>
      <c r="L17" s="792"/>
      <c r="M17" s="793"/>
      <c r="N17" s="13" t="str">
        <f>'@'!A279</f>
        <v>-</v>
      </c>
      <c r="O17" s="767" t="str">
        <f>'@'!A489</f>
        <v>-</v>
      </c>
      <c r="P17" s="765"/>
      <c r="Q17" s="145">
        <f t="shared" si="3"/>
        <v>81</v>
      </c>
      <c r="R17" s="765" t="str">
        <f>'@'!A104</f>
        <v/>
      </c>
      <c r="S17" s="766"/>
      <c r="T17" s="766"/>
      <c r="U17" s="767"/>
      <c r="V17" s="13" t="str">
        <f>'@'!A314</f>
        <v>-</v>
      </c>
      <c r="W17" s="765" t="str">
        <f>'@'!A524</f>
        <v>-</v>
      </c>
      <c r="X17" s="794"/>
      <c r="AA17">
        <f t="shared" si="4"/>
        <v>30</v>
      </c>
      <c r="AB17">
        <f t="shared" si="5"/>
        <v>180</v>
      </c>
      <c r="AC17">
        <f t="shared" si="6"/>
        <v>330</v>
      </c>
      <c r="AD17">
        <f t="shared" si="7"/>
        <v>60</v>
      </c>
      <c r="AE17">
        <f t="shared" si="8"/>
        <v>210</v>
      </c>
      <c r="AF17">
        <f t="shared" si="9"/>
        <v>360</v>
      </c>
      <c r="AG17">
        <f t="shared" si="10"/>
        <v>90</v>
      </c>
      <c r="AH17">
        <f t="shared" si="11"/>
        <v>240</v>
      </c>
      <c r="AI17">
        <f t="shared" si="12"/>
        <v>390</v>
      </c>
    </row>
    <row r="18" spans="1:35" ht="21" customHeight="1">
      <c r="A18" s="139">
        <f t="shared" si="1"/>
        <v>12</v>
      </c>
      <c r="B18" s="765" t="str">
        <f>'@'!A35</f>
        <v/>
      </c>
      <c r="C18" s="766"/>
      <c r="D18" s="766"/>
      <c r="E18" s="767"/>
      <c r="F18" s="13" t="str">
        <f>'@'!A245</f>
        <v>-</v>
      </c>
      <c r="G18" s="789" t="str">
        <f>'@'!A455</f>
        <v>-</v>
      </c>
      <c r="H18" s="790"/>
      <c r="I18" s="142">
        <f t="shared" si="2"/>
        <v>47</v>
      </c>
      <c r="J18" s="791" t="str">
        <f>'@'!A70</f>
        <v/>
      </c>
      <c r="K18" s="792"/>
      <c r="L18" s="792"/>
      <c r="M18" s="793"/>
      <c r="N18" s="13" t="str">
        <f>'@'!A280</f>
        <v>-</v>
      </c>
      <c r="O18" s="767" t="str">
        <f>'@'!A490</f>
        <v>-</v>
      </c>
      <c r="P18" s="765"/>
      <c r="Q18" s="145">
        <f t="shared" si="3"/>
        <v>82</v>
      </c>
      <c r="R18" s="765" t="str">
        <f>'@'!A105</f>
        <v/>
      </c>
      <c r="S18" s="766"/>
      <c r="T18" s="766"/>
      <c r="U18" s="767"/>
      <c r="V18" s="13" t="str">
        <f>'@'!A315</f>
        <v>-</v>
      </c>
      <c r="W18" s="765" t="str">
        <f>'@'!A525</f>
        <v>-</v>
      </c>
      <c r="X18" s="794"/>
      <c r="AA18">
        <f t="shared" si="4"/>
        <v>31</v>
      </c>
      <c r="AB18">
        <f t="shared" si="5"/>
        <v>181</v>
      </c>
      <c r="AC18">
        <f t="shared" si="6"/>
        <v>331</v>
      </c>
      <c r="AD18">
        <f t="shared" si="7"/>
        <v>61</v>
      </c>
      <c r="AE18">
        <f t="shared" si="8"/>
        <v>211</v>
      </c>
      <c r="AF18">
        <f t="shared" si="9"/>
        <v>361</v>
      </c>
      <c r="AG18">
        <f t="shared" si="10"/>
        <v>91</v>
      </c>
      <c r="AH18">
        <f t="shared" si="11"/>
        <v>241</v>
      </c>
      <c r="AI18">
        <f t="shared" si="12"/>
        <v>391</v>
      </c>
    </row>
    <row r="19" spans="1:35" ht="21" customHeight="1">
      <c r="A19" s="139">
        <f t="shared" si="1"/>
        <v>13</v>
      </c>
      <c r="B19" s="765" t="str">
        <f>'@'!A36</f>
        <v/>
      </c>
      <c r="C19" s="766"/>
      <c r="D19" s="766"/>
      <c r="E19" s="767"/>
      <c r="F19" s="13" t="str">
        <f>'@'!A246</f>
        <v>-</v>
      </c>
      <c r="G19" s="789" t="str">
        <f>'@'!A456</f>
        <v>-</v>
      </c>
      <c r="H19" s="790"/>
      <c r="I19" s="142">
        <f t="shared" si="2"/>
        <v>48</v>
      </c>
      <c r="J19" s="791" t="str">
        <f>'@'!A71</f>
        <v/>
      </c>
      <c r="K19" s="792"/>
      <c r="L19" s="792"/>
      <c r="M19" s="793"/>
      <c r="N19" s="13" t="str">
        <f>'@'!A281</f>
        <v>-</v>
      </c>
      <c r="O19" s="767" t="str">
        <f>'@'!A491</f>
        <v>-</v>
      </c>
      <c r="P19" s="765"/>
      <c r="Q19" s="145">
        <f t="shared" si="3"/>
        <v>83</v>
      </c>
      <c r="R19" s="765" t="str">
        <f>'@'!A106</f>
        <v/>
      </c>
      <c r="S19" s="766"/>
      <c r="T19" s="766"/>
      <c r="U19" s="767"/>
      <c r="V19" s="13" t="str">
        <f>'@'!A316</f>
        <v>-</v>
      </c>
      <c r="W19" s="765" t="str">
        <f>'@'!A526</f>
        <v>-</v>
      </c>
      <c r="X19" s="794"/>
      <c r="AA19">
        <f t="shared" si="4"/>
        <v>32</v>
      </c>
      <c r="AB19">
        <f t="shared" si="5"/>
        <v>182</v>
      </c>
      <c r="AC19">
        <f t="shared" si="6"/>
        <v>332</v>
      </c>
      <c r="AD19">
        <f t="shared" si="7"/>
        <v>62</v>
      </c>
      <c r="AE19">
        <f t="shared" si="8"/>
        <v>212</v>
      </c>
      <c r="AF19">
        <f t="shared" si="9"/>
        <v>362</v>
      </c>
      <c r="AG19">
        <f t="shared" si="10"/>
        <v>92</v>
      </c>
      <c r="AH19">
        <f t="shared" si="11"/>
        <v>242</v>
      </c>
      <c r="AI19">
        <f t="shared" si="12"/>
        <v>392</v>
      </c>
    </row>
    <row r="20" spans="1:35" ht="21" customHeight="1">
      <c r="A20" s="139">
        <f t="shared" si="1"/>
        <v>14</v>
      </c>
      <c r="B20" s="765" t="str">
        <f>'@'!A37</f>
        <v/>
      </c>
      <c r="C20" s="766"/>
      <c r="D20" s="766"/>
      <c r="E20" s="767"/>
      <c r="F20" s="13" t="str">
        <f>'@'!A247</f>
        <v>-</v>
      </c>
      <c r="G20" s="789" t="str">
        <f>'@'!A457</f>
        <v>-</v>
      </c>
      <c r="H20" s="790"/>
      <c r="I20" s="142">
        <f t="shared" si="2"/>
        <v>49</v>
      </c>
      <c r="J20" s="791" t="str">
        <f>'@'!A72</f>
        <v/>
      </c>
      <c r="K20" s="792"/>
      <c r="L20" s="792"/>
      <c r="M20" s="793"/>
      <c r="N20" s="13" t="str">
        <f>'@'!A282</f>
        <v>-</v>
      </c>
      <c r="O20" s="767" t="str">
        <f>'@'!A492</f>
        <v>-</v>
      </c>
      <c r="P20" s="765"/>
      <c r="Q20" s="145">
        <f t="shared" si="3"/>
        <v>84</v>
      </c>
      <c r="R20" s="765" t="str">
        <f>'@'!A107</f>
        <v/>
      </c>
      <c r="S20" s="766"/>
      <c r="T20" s="766"/>
      <c r="U20" s="767"/>
      <c r="V20" s="13" t="str">
        <f>'@'!A317</f>
        <v>-</v>
      </c>
      <c r="W20" s="765" t="str">
        <f>'@'!A527</f>
        <v>-</v>
      </c>
      <c r="X20" s="794"/>
      <c r="AA20">
        <f t="shared" si="4"/>
        <v>33</v>
      </c>
      <c r="AB20">
        <f t="shared" si="5"/>
        <v>183</v>
      </c>
      <c r="AC20">
        <f t="shared" si="6"/>
        <v>333</v>
      </c>
      <c r="AD20">
        <f t="shared" si="7"/>
        <v>63</v>
      </c>
      <c r="AE20">
        <f t="shared" si="8"/>
        <v>213</v>
      </c>
      <c r="AF20">
        <f t="shared" si="9"/>
        <v>363</v>
      </c>
      <c r="AG20">
        <f t="shared" si="10"/>
        <v>93</v>
      </c>
      <c r="AH20">
        <f t="shared" si="11"/>
        <v>243</v>
      </c>
      <c r="AI20">
        <f t="shared" si="12"/>
        <v>393</v>
      </c>
    </row>
    <row r="21" spans="1:35" ht="21" customHeight="1">
      <c r="A21" s="139">
        <f t="shared" si="1"/>
        <v>15</v>
      </c>
      <c r="B21" s="765" t="str">
        <f>'@'!A38</f>
        <v/>
      </c>
      <c r="C21" s="766"/>
      <c r="D21" s="766"/>
      <c r="E21" s="767"/>
      <c r="F21" s="13" t="str">
        <f>'@'!A248</f>
        <v>-</v>
      </c>
      <c r="G21" s="789" t="str">
        <f>'@'!A458</f>
        <v>-</v>
      </c>
      <c r="H21" s="790"/>
      <c r="I21" s="142">
        <f t="shared" si="2"/>
        <v>50</v>
      </c>
      <c r="J21" s="791" t="str">
        <f>'@'!A73</f>
        <v/>
      </c>
      <c r="K21" s="792"/>
      <c r="L21" s="792"/>
      <c r="M21" s="793"/>
      <c r="N21" s="13" t="str">
        <f>'@'!A283</f>
        <v>-</v>
      </c>
      <c r="O21" s="767" t="str">
        <f>'@'!A493</f>
        <v>-</v>
      </c>
      <c r="P21" s="765"/>
      <c r="Q21" s="145">
        <f t="shared" si="3"/>
        <v>85</v>
      </c>
      <c r="R21" s="765" t="str">
        <f>'@'!A108</f>
        <v/>
      </c>
      <c r="S21" s="766"/>
      <c r="T21" s="766"/>
      <c r="U21" s="767"/>
      <c r="V21" s="13" t="str">
        <f>'@'!A318</f>
        <v>-</v>
      </c>
      <c r="W21" s="765" t="str">
        <f>'@'!A528</f>
        <v>-</v>
      </c>
      <c r="X21" s="794"/>
      <c r="AA21">
        <f t="shared" si="4"/>
        <v>34</v>
      </c>
      <c r="AB21">
        <f t="shared" si="5"/>
        <v>184</v>
      </c>
      <c r="AC21">
        <f t="shared" si="6"/>
        <v>334</v>
      </c>
      <c r="AD21">
        <f t="shared" si="7"/>
        <v>64</v>
      </c>
      <c r="AE21">
        <f t="shared" si="8"/>
        <v>214</v>
      </c>
      <c r="AF21">
        <f t="shared" si="9"/>
        <v>364</v>
      </c>
      <c r="AG21">
        <f t="shared" si="10"/>
        <v>94</v>
      </c>
      <c r="AH21">
        <f t="shared" si="11"/>
        <v>244</v>
      </c>
      <c r="AI21">
        <f t="shared" si="12"/>
        <v>394</v>
      </c>
    </row>
    <row r="22" spans="1:35" ht="21" customHeight="1">
      <c r="A22" s="139">
        <f t="shared" si="1"/>
        <v>16</v>
      </c>
      <c r="B22" s="765" t="str">
        <f>'@'!A39</f>
        <v/>
      </c>
      <c r="C22" s="766"/>
      <c r="D22" s="766"/>
      <c r="E22" s="767"/>
      <c r="F22" s="13" t="str">
        <f>'@'!A249</f>
        <v>-</v>
      </c>
      <c r="G22" s="789" t="str">
        <f>'@'!A459</f>
        <v>-</v>
      </c>
      <c r="H22" s="790"/>
      <c r="I22" s="142">
        <f t="shared" si="2"/>
        <v>51</v>
      </c>
      <c r="J22" s="791" t="str">
        <f>'@'!A74</f>
        <v/>
      </c>
      <c r="K22" s="792"/>
      <c r="L22" s="792"/>
      <c r="M22" s="793"/>
      <c r="N22" s="13" t="str">
        <f>'@'!A284</f>
        <v>-</v>
      </c>
      <c r="O22" s="767" t="str">
        <f>'@'!A494</f>
        <v>-</v>
      </c>
      <c r="P22" s="765"/>
      <c r="Q22" s="145">
        <f t="shared" si="3"/>
        <v>86</v>
      </c>
      <c r="R22" s="765" t="str">
        <f>'@'!A109</f>
        <v/>
      </c>
      <c r="S22" s="766"/>
      <c r="T22" s="766"/>
      <c r="U22" s="767"/>
      <c r="V22" s="13" t="str">
        <f>'@'!A319</f>
        <v>-</v>
      </c>
      <c r="W22" s="765" t="str">
        <f>'@'!A529</f>
        <v>-</v>
      </c>
      <c r="X22" s="794"/>
      <c r="AA22">
        <f t="shared" si="4"/>
        <v>35</v>
      </c>
      <c r="AB22">
        <f t="shared" si="5"/>
        <v>185</v>
      </c>
      <c r="AC22">
        <f t="shared" si="6"/>
        <v>335</v>
      </c>
      <c r="AD22">
        <f t="shared" si="7"/>
        <v>65</v>
      </c>
      <c r="AE22">
        <f t="shared" si="8"/>
        <v>215</v>
      </c>
      <c r="AF22">
        <f t="shared" si="9"/>
        <v>365</v>
      </c>
      <c r="AG22">
        <f t="shared" si="10"/>
        <v>95</v>
      </c>
      <c r="AH22">
        <f t="shared" si="11"/>
        <v>245</v>
      </c>
      <c r="AI22">
        <f t="shared" si="12"/>
        <v>395</v>
      </c>
    </row>
    <row r="23" spans="1:35" ht="21" customHeight="1">
      <c r="A23" s="139">
        <f t="shared" si="1"/>
        <v>17</v>
      </c>
      <c r="B23" s="765" t="str">
        <f>'@'!A40</f>
        <v/>
      </c>
      <c r="C23" s="766"/>
      <c r="D23" s="766"/>
      <c r="E23" s="767"/>
      <c r="F23" s="13" t="str">
        <f>'@'!A250</f>
        <v>-</v>
      </c>
      <c r="G23" s="789" t="str">
        <f>'@'!A460</f>
        <v>-</v>
      </c>
      <c r="H23" s="790"/>
      <c r="I23" s="142">
        <f t="shared" si="2"/>
        <v>52</v>
      </c>
      <c r="J23" s="791" t="str">
        <f>'@'!A75</f>
        <v/>
      </c>
      <c r="K23" s="792"/>
      <c r="L23" s="792"/>
      <c r="M23" s="793"/>
      <c r="N23" s="13" t="str">
        <f>'@'!A285</f>
        <v>-</v>
      </c>
      <c r="O23" s="767" t="str">
        <f>'@'!A495</f>
        <v>-</v>
      </c>
      <c r="P23" s="765"/>
      <c r="Q23" s="145">
        <f t="shared" si="3"/>
        <v>87</v>
      </c>
      <c r="R23" s="765" t="str">
        <f>'@'!A110</f>
        <v/>
      </c>
      <c r="S23" s="766"/>
      <c r="T23" s="766"/>
      <c r="U23" s="767"/>
      <c r="V23" s="13" t="str">
        <f>'@'!A320</f>
        <v>-</v>
      </c>
      <c r="W23" s="765" t="str">
        <f>'@'!A530</f>
        <v>-</v>
      </c>
      <c r="X23" s="794"/>
      <c r="AA23">
        <f t="shared" si="4"/>
        <v>36</v>
      </c>
      <c r="AB23">
        <f t="shared" si="5"/>
        <v>186</v>
      </c>
      <c r="AC23">
        <f t="shared" si="6"/>
        <v>336</v>
      </c>
      <c r="AD23">
        <f t="shared" si="7"/>
        <v>66</v>
      </c>
      <c r="AE23">
        <f t="shared" si="8"/>
        <v>216</v>
      </c>
      <c r="AF23">
        <f t="shared" si="9"/>
        <v>366</v>
      </c>
      <c r="AG23">
        <f t="shared" si="10"/>
        <v>96</v>
      </c>
      <c r="AH23">
        <f t="shared" si="11"/>
        <v>246</v>
      </c>
      <c r="AI23">
        <f t="shared" si="12"/>
        <v>396</v>
      </c>
    </row>
    <row r="24" spans="1:35" ht="21" customHeight="1">
      <c r="A24" s="139">
        <f t="shared" si="1"/>
        <v>18</v>
      </c>
      <c r="B24" s="765" t="str">
        <f>'@'!A41</f>
        <v/>
      </c>
      <c r="C24" s="766"/>
      <c r="D24" s="766"/>
      <c r="E24" s="767"/>
      <c r="F24" s="13" t="str">
        <f>'@'!A251</f>
        <v>-</v>
      </c>
      <c r="G24" s="789" t="str">
        <f>'@'!A461</f>
        <v>-</v>
      </c>
      <c r="H24" s="790"/>
      <c r="I24" s="142">
        <f t="shared" si="2"/>
        <v>53</v>
      </c>
      <c r="J24" s="791" t="str">
        <f>'@'!A76</f>
        <v/>
      </c>
      <c r="K24" s="792"/>
      <c r="L24" s="792"/>
      <c r="M24" s="793"/>
      <c r="N24" s="13" t="str">
        <f>'@'!A286</f>
        <v>-</v>
      </c>
      <c r="O24" s="767" t="str">
        <f>'@'!A496</f>
        <v>-</v>
      </c>
      <c r="P24" s="765"/>
      <c r="Q24" s="145">
        <f t="shared" si="3"/>
        <v>88</v>
      </c>
      <c r="R24" s="765" t="str">
        <f>'@'!A111</f>
        <v/>
      </c>
      <c r="S24" s="766"/>
      <c r="T24" s="766"/>
      <c r="U24" s="767"/>
      <c r="V24" s="13" t="str">
        <f>'@'!A321</f>
        <v>-</v>
      </c>
      <c r="W24" s="765" t="str">
        <f>'@'!A531</f>
        <v>-</v>
      </c>
      <c r="X24" s="794"/>
      <c r="AA24">
        <f t="shared" si="4"/>
        <v>37</v>
      </c>
      <c r="AB24">
        <f t="shared" si="5"/>
        <v>187</v>
      </c>
      <c r="AC24">
        <f t="shared" si="6"/>
        <v>337</v>
      </c>
      <c r="AD24">
        <f t="shared" si="7"/>
        <v>67</v>
      </c>
      <c r="AE24">
        <f t="shared" si="8"/>
        <v>217</v>
      </c>
      <c r="AF24">
        <f t="shared" si="9"/>
        <v>367</v>
      </c>
      <c r="AG24">
        <f t="shared" si="10"/>
        <v>97</v>
      </c>
      <c r="AH24">
        <f t="shared" si="11"/>
        <v>247</v>
      </c>
      <c r="AI24">
        <f t="shared" si="12"/>
        <v>397</v>
      </c>
    </row>
    <row r="25" spans="1:35" ht="21" customHeight="1">
      <c r="A25" s="139">
        <f t="shared" si="1"/>
        <v>19</v>
      </c>
      <c r="B25" s="765" t="str">
        <f>'@'!A42</f>
        <v/>
      </c>
      <c r="C25" s="766"/>
      <c r="D25" s="766"/>
      <c r="E25" s="767"/>
      <c r="F25" s="13" t="str">
        <f>'@'!A252</f>
        <v>-</v>
      </c>
      <c r="G25" s="789" t="str">
        <f>'@'!A462</f>
        <v>-</v>
      </c>
      <c r="H25" s="790"/>
      <c r="I25" s="142">
        <f t="shared" si="2"/>
        <v>54</v>
      </c>
      <c r="J25" s="791" t="str">
        <f>'@'!A77</f>
        <v/>
      </c>
      <c r="K25" s="792"/>
      <c r="L25" s="792"/>
      <c r="M25" s="793"/>
      <c r="N25" s="13" t="str">
        <f>'@'!A287</f>
        <v>-</v>
      </c>
      <c r="O25" s="767" t="str">
        <f>'@'!A497</f>
        <v>-</v>
      </c>
      <c r="P25" s="765"/>
      <c r="Q25" s="145">
        <f t="shared" si="3"/>
        <v>89</v>
      </c>
      <c r="R25" s="765" t="str">
        <f>'@'!A112</f>
        <v/>
      </c>
      <c r="S25" s="766"/>
      <c r="T25" s="766"/>
      <c r="U25" s="767"/>
      <c r="V25" s="13" t="str">
        <f>'@'!A322</f>
        <v>-</v>
      </c>
      <c r="W25" s="765" t="str">
        <f>'@'!A532</f>
        <v>-</v>
      </c>
      <c r="X25" s="794"/>
      <c r="AA25">
        <f t="shared" si="4"/>
        <v>38</v>
      </c>
      <c r="AB25">
        <f t="shared" si="5"/>
        <v>188</v>
      </c>
      <c r="AC25">
        <f t="shared" si="6"/>
        <v>338</v>
      </c>
      <c r="AD25">
        <f t="shared" si="7"/>
        <v>68</v>
      </c>
      <c r="AE25">
        <f t="shared" si="8"/>
        <v>218</v>
      </c>
      <c r="AF25">
        <f t="shared" si="9"/>
        <v>368</v>
      </c>
      <c r="AG25">
        <f t="shared" si="10"/>
        <v>98</v>
      </c>
      <c r="AH25">
        <f t="shared" si="11"/>
        <v>248</v>
      </c>
      <c r="AI25">
        <f t="shared" si="12"/>
        <v>398</v>
      </c>
    </row>
    <row r="26" spans="1:35" ht="21" customHeight="1">
      <c r="A26" s="139">
        <f t="shared" si="1"/>
        <v>20</v>
      </c>
      <c r="B26" s="765" t="str">
        <f>'@'!A43</f>
        <v/>
      </c>
      <c r="C26" s="766"/>
      <c r="D26" s="766"/>
      <c r="E26" s="767"/>
      <c r="F26" s="13" t="str">
        <f>'@'!A253</f>
        <v>-</v>
      </c>
      <c r="G26" s="789" t="str">
        <f>'@'!A463</f>
        <v>-</v>
      </c>
      <c r="H26" s="790"/>
      <c r="I26" s="142">
        <f t="shared" si="2"/>
        <v>55</v>
      </c>
      <c r="J26" s="791" t="str">
        <f>'@'!A78</f>
        <v/>
      </c>
      <c r="K26" s="792"/>
      <c r="L26" s="792"/>
      <c r="M26" s="793"/>
      <c r="N26" s="13" t="str">
        <f>'@'!A288</f>
        <v>-</v>
      </c>
      <c r="O26" s="767" t="str">
        <f>'@'!A498</f>
        <v>-</v>
      </c>
      <c r="P26" s="765"/>
      <c r="Q26" s="145">
        <f t="shared" si="3"/>
        <v>90</v>
      </c>
      <c r="R26" s="765" t="str">
        <f>'@'!A113</f>
        <v/>
      </c>
      <c r="S26" s="766"/>
      <c r="T26" s="766"/>
      <c r="U26" s="767"/>
      <c r="V26" s="13" t="str">
        <f>'@'!A323</f>
        <v>-</v>
      </c>
      <c r="W26" s="765" t="str">
        <f>'@'!A533</f>
        <v>-</v>
      </c>
      <c r="X26" s="794"/>
      <c r="AA26">
        <f t="shared" si="4"/>
        <v>39</v>
      </c>
      <c r="AB26">
        <f t="shared" si="5"/>
        <v>189</v>
      </c>
      <c r="AC26">
        <f t="shared" si="6"/>
        <v>339</v>
      </c>
      <c r="AD26">
        <f t="shared" si="7"/>
        <v>69</v>
      </c>
      <c r="AE26">
        <f t="shared" si="8"/>
        <v>219</v>
      </c>
      <c r="AF26">
        <f t="shared" si="9"/>
        <v>369</v>
      </c>
      <c r="AG26">
        <f t="shared" si="10"/>
        <v>99</v>
      </c>
      <c r="AH26">
        <f t="shared" si="11"/>
        <v>249</v>
      </c>
      <c r="AI26">
        <f t="shared" si="12"/>
        <v>399</v>
      </c>
    </row>
    <row r="27" spans="1:35" ht="21" customHeight="1">
      <c r="A27" s="139">
        <f t="shared" si="1"/>
        <v>21</v>
      </c>
      <c r="B27" s="765" t="str">
        <f>'@'!A44</f>
        <v/>
      </c>
      <c r="C27" s="766"/>
      <c r="D27" s="766"/>
      <c r="E27" s="767"/>
      <c r="F27" s="13" t="str">
        <f>'@'!A254</f>
        <v>-</v>
      </c>
      <c r="G27" s="789" t="str">
        <f>'@'!A464</f>
        <v>-</v>
      </c>
      <c r="H27" s="790"/>
      <c r="I27" s="142">
        <f t="shared" si="2"/>
        <v>56</v>
      </c>
      <c r="J27" s="791" t="str">
        <f>'@'!A79</f>
        <v/>
      </c>
      <c r="K27" s="792"/>
      <c r="L27" s="792"/>
      <c r="M27" s="793"/>
      <c r="N27" s="13" t="str">
        <f>'@'!A289</f>
        <v>-</v>
      </c>
      <c r="O27" s="767" t="str">
        <f>'@'!A499</f>
        <v>-</v>
      </c>
      <c r="P27" s="765"/>
      <c r="Q27" s="145">
        <f t="shared" si="3"/>
        <v>91</v>
      </c>
      <c r="R27" s="765" t="str">
        <f>'@'!A114</f>
        <v/>
      </c>
      <c r="S27" s="766"/>
      <c r="T27" s="766"/>
      <c r="U27" s="767"/>
      <c r="V27" s="13" t="str">
        <f>'@'!A324</f>
        <v>-</v>
      </c>
      <c r="W27" s="765" t="str">
        <f>'@'!A534</f>
        <v>-</v>
      </c>
      <c r="X27" s="794"/>
      <c r="AA27">
        <f t="shared" si="4"/>
        <v>40</v>
      </c>
      <c r="AB27">
        <f t="shared" si="5"/>
        <v>190</v>
      </c>
      <c r="AC27">
        <f t="shared" si="6"/>
        <v>340</v>
      </c>
      <c r="AD27">
        <f t="shared" si="7"/>
        <v>70</v>
      </c>
      <c r="AE27">
        <f t="shared" si="8"/>
        <v>220</v>
      </c>
      <c r="AF27">
        <f t="shared" si="9"/>
        <v>370</v>
      </c>
      <c r="AG27">
        <f t="shared" si="10"/>
        <v>100</v>
      </c>
      <c r="AH27">
        <f t="shared" si="11"/>
        <v>250</v>
      </c>
      <c r="AI27">
        <f t="shared" si="12"/>
        <v>400</v>
      </c>
    </row>
    <row r="28" spans="1:35" ht="21" customHeight="1">
      <c r="A28" s="139">
        <f t="shared" si="1"/>
        <v>22</v>
      </c>
      <c r="B28" s="765" t="str">
        <f>'@'!A45</f>
        <v/>
      </c>
      <c r="C28" s="766"/>
      <c r="D28" s="766"/>
      <c r="E28" s="767"/>
      <c r="F28" s="13" t="str">
        <f>'@'!A255</f>
        <v>-</v>
      </c>
      <c r="G28" s="789" t="str">
        <f>'@'!A465</f>
        <v>-</v>
      </c>
      <c r="H28" s="790"/>
      <c r="I28" s="142">
        <f t="shared" si="2"/>
        <v>57</v>
      </c>
      <c r="J28" s="791" t="str">
        <f>'@'!A80</f>
        <v/>
      </c>
      <c r="K28" s="792"/>
      <c r="L28" s="792"/>
      <c r="M28" s="793"/>
      <c r="N28" s="13" t="str">
        <f>'@'!A290</f>
        <v>-</v>
      </c>
      <c r="O28" s="767" t="str">
        <f>'@'!A500</f>
        <v>-</v>
      </c>
      <c r="P28" s="765"/>
      <c r="Q28" s="145">
        <f t="shared" si="3"/>
        <v>92</v>
      </c>
      <c r="R28" s="765" t="str">
        <f>'@'!A115</f>
        <v/>
      </c>
      <c r="S28" s="766"/>
      <c r="T28" s="766"/>
      <c r="U28" s="767"/>
      <c r="V28" s="13" t="str">
        <f>'@'!A325</f>
        <v>-</v>
      </c>
      <c r="W28" s="765" t="str">
        <f>'@'!A535</f>
        <v>-</v>
      </c>
      <c r="X28" s="794"/>
      <c r="AA28">
        <f t="shared" si="4"/>
        <v>41</v>
      </c>
      <c r="AB28">
        <f t="shared" si="5"/>
        <v>191</v>
      </c>
      <c r="AC28">
        <f t="shared" si="6"/>
        <v>341</v>
      </c>
      <c r="AD28">
        <f t="shared" si="7"/>
        <v>71</v>
      </c>
      <c r="AE28">
        <f t="shared" si="8"/>
        <v>221</v>
      </c>
      <c r="AF28">
        <f t="shared" si="9"/>
        <v>371</v>
      </c>
      <c r="AG28">
        <f t="shared" si="10"/>
        <v>101</v>
      </c>
      <c r="AH28">
        <f t="shared" si="11"/>
        <v>251</v>
      </c>
      <c r="AI28">
        <f t="shared" si="12"/>
        <v>401</v>
      </c>
    </row>
    <row r="29" spans="1:35" ht="21" customHeight="1">
      <c r="A29" s="139">
        <f t="shared" si="1"/>
        <v>23</v>
      </c>
      <c r="B29" s="765" t="str">
        <f>'@'!A46</f>
        <v/>
      </c>
      <c r="C29" s="766"/>
      <c r="D29" s="766"/>
      <c r="E29" s="767"/>
      <c r="F29" s="13" t="str">
        <f>'@'!A256</f>
        <v>-</v>
      </c>
      <c r="G29" s="789" t="str">
        <f>'@'!A466</f>
        <v>-</v>
      </c>
      <c r="H29" s="790"/>
      <c r="I29" s="142">
        <f t="shared" si="2"/>
        <v>58</v>
      </c>
      <c r="J29" s="791" t="str">
        <f>'@'!A81</f>
        <v/>
      </c>
      <c r="K29" s="792"/>
      <c r="L29" s="792"/>
      <c r="M29" s="793"/>
      <c r="N29" s="13" t="str">
        <f>'@'!A291</f>
        <v>-</v>
      </c>
      <c r="O29" s="767" t="str">
        <f>'@'!A501</f>
        <v>-</v>
      </c>
      <c r="P29" s="765"/>
      <c r="Q29" s="145">
        <f t="shared" si="3"/>
        <v>93</v>
      </c>
      <c r="R29" s="765" t="str">
        <f>'@'!A116</f>
        <v/>
      </c>
      <c r="S29" s="766"/>
      <c r="T29" s="766"/>
      <c r="U29" s="767"/>
      <c r="V29" s="13" t="str">
        <f>'@'!A326</f>
        <v>-</v>
      </c>
      <c r="W29" s="765" t="str">
        <f>'@'!A536</f>
        <v>-</v>
      </c>
      <c r="X29" s="794"/>
      <c r="AA29">
        <f t="shared" si="4"/>
        <v>42</v>
      </c>
      <c r="AB29">
        <f t="shared" si="5"/>
        <v>192</v>
      </c>
      <c r="AC29">
        <f t="shared" si="6"/>
        <v>342</v>
      </c>
      <c r="AD29">
        <f t="shared" si="7"/>
        <v>72</v>
      </c>
      <c r="AE29">
        <f t="shared" si="8"/>
        <v>222</v>
      </c>
      <c r="AF29">
        <f t="shared" si="9"/>
        <v>372</v>
      </c>
      <c r="AG29">
        <f t="shared" si="10"/>
        <v>102</v>
      </c>
      <c r="AH29">
        <f t="shared" si="11"/>
        <v>252</v>
      </c>
      <c r="AI29">
        <f t="shared" si="12"/>
        <v>402</v>
      </c>
    </row>
    <row r="30" spans="1:35" ht="21" customHeight="1">
      <c r="A30" s="139">
        <f t="shared" si="1"/>
        <v>24</v>
      </c>
      <c r="B30" s="765" t="str">
        <f>'@'!A47</f>
        <v/>
      </c>
      <c r="C30" s="766"/>
      <c r="D30" s="766"/>
      <c r="E30" s="767"/>
      <c r="F30" s="13" t="str">
        <f>'@'!A257</f>
        <v>-</v>
      </c>
      <c r="G30" s="789" t="str">
        <f>'@'!A467</f>
        <v>-</v>
      </c>
      <c r="H30" s="790"/>
      <c r="I30" s="142">
        <f t="shared" si="2"/>
        <v>59</v>
      </c>
      <c r="J30" s="791" t="str">
        <f>'@'!A82</f>
        <v/>
      </c>
      <c r="K30" s="792"/>
      <c r="L30" s="792"/>
      <c r="M30" s="793"/>
      <c r="N30" s="13" t="str">
        <f>'@'!A292</f>
        <v>-</v>
      </c>
      <c r="O30" s="767" t="str">
        <f>'@'!A502</f>
        <v>-</v>
      </c>
      <c r="P30" s="765"/>
      <c r="Q30" s="145">
        <f t="shared" si="3"/>
        <v>94</v>
      </c>
      <c r="R30" s="765" t="str">
        <f>'@'!A117</f>
        <v/>
      </c>
      <c r="S30" s="766"/>
      <c r="T30" s="766"/>
      <c r="U30" s="767"/>
      <c r="V30" s="13" t="str">
        <f>'@'!A327</f>
        <v>-</v>
      </c>
      <c r="W30" s="765" t="str">
        <f>'@'!A537</f>
        <v>-</v>
      </c>
      <c r="X30" s="794"/>
      <c r="AA30">
        <f t="shared" si="4"/>
        <v>43</v>
      </c>
      <c r="AB30">
        <f t="shared" si="5"/>
        <v>193</v>
      </c>
      <c r="AC30">
        <f t="shared" si="6"/>
        <v>343</v>
      </c>
      <c r="AD30">
        <f t="shared" si="7"/>
        <v>73</v>
      </c>
      <c r="AE30">
        <f t="shared" si="8"/>
        <v>223</v>
      </c>
      <c r="AF30">
        <f t="shared" si="9"/>
        <v>373</v>
      </c>
      <c r="AG30">
        <f t="shared" si="10"/>
        <v>103</v>
      </c>
      <c r="AH30">
        <f t="shared" si="11"/>
        <v>253</v>
      </c>
      <c r="AI30">
        <f t="shared" si="12"/>
        <v>403</v>
      </c>
    </row>
    <row r="31" spans="1:35" ht="21" customHeight="1">
      <c r="A31" s="139">
        <f t="shared" si="1"/>
        <v>25</v>
      </c>
      <c r="B31" s="765" t="str">
        <f>'@'!A48</f>
        <v/>
      </c>
      <c r="C31" s="766"/>
      <c r="D31" s="766"/>
      <c r="E31" s="767"/>
      <c r="F31" s="13" t="str">
        <f>'@'!A258</f>
        <v>-</v>
      </c>
      <c r="G31" s="789" t="str">
        <f>'@'!A468</f>
        <v>-</v>
      </c>
      <c r="H31" s="790"/>
      <c r="I31" s="142">
        <f t="shared" si="2"/>
        <v>60</v>
      </c>
      <c r="J31" s="791" t="str">
        <f>'@'!A83</f>
        <v/>
      </c>
      <c r="K31" s="792"/>
      <c r="L31" s="792"/>
      <c r="M31" s="793"/>
      <c r="N31" s="13" t="str">
        <f>'@'!A293</f>
        <v>-</v>
      </c>
      <c r="O31" s="767" t="str">
        <f>'@'!A503</f>
        <v>-</v>
      </c>
      <c r="P31" s="765"/>
      <c r="Q31" s="145">
        <f t="shared" si="3"/>
        <v>95</v>
      </c>
      <c r="R31" s="765" t="str">
        <f>'@'!A118</f>
        <v/>
      </c>
      <c r="S31" s="766"/>
      <c r="T31" s="766"/>
      <c r="U31" s="767"/>
      <c r="V31" s="13" t="str">
        <f>'@'!A328</f>
        <v>-</v>
      </c>
      <c r="W31" s="765" t="str">
        <f>'@'!A538</f>
        <v>-</v>
      </c>
      <c r="X31" s="794"/>
      <c r="AA31">
        <f t="shared" si="4"/>
        <v>44</v>
      </c>
      <c r="AB31">
        <f t="shared" si="5"/>
        <v>194</v>
      </c>
      <c r="AC31">
        <f t="shared" si="6"/>
        <v>344</v>
      </c>
      <c r="AD31">
        <f t="shared" si="7"/>
        <v>74</v>
      </c>
      <c r="AE31">
        <f t="shared" si="8"/>
        <v>224</v>
      </c>
      <c r="AF31">
        <f t="shared" si="9"/>
        <v>374</v>
      </c>
      <c r="AG31">
        <f t="shared" si="10"/>
        <v>104</v>
      </c>
      <c r="AH31">
        <f t="shared" si="11"/>
        <v>254</v>
      </c>
      <c r="AI31">
        <f t="shared" si="12"/>
        <v>404</v>
      </c>
    </row>
    <row r="32" spans="1:35" ht="21" customHeight="1">
      <c r="A32" s="139">
        <f t="shared" si="1"/>
        <v>26</v>
      </c>
      <c r="B32" s="765" t="str">
        <f>'@'!A49</f>
        <v/>
      </c>
      <c r="C32" s="766"/>
      <c r="D32" s="766"/>
      <c r="E32" s="767"/>
      <c r="F32" s="13" t="str">
        <f>'@'!A259</f>
        <v>-</v>
      </c>
      <c r="G32" s="789" t="str">
        <f>'@'!A469</f>
        <v>-</v>
      </c>
      <c r="H32" s="790"/>
      <c r="I32" s="142">
        <f t="shared" si="2"/>
        <v>61</v>
      </c>
      <c r="J32" s="791" t="str">
        <f>'@'!A84</f>
        <v/>
      </c>
      <c r="K32" s="792"/>
      <c r="L32" s="792"/>
      <c r="M32" s="793"/>
      <c r="N32" s="13" t="str">
        <f>'@'!A294</f>
        <v>-</v>
      </c>
      <c r="O32" s="767" t="str">
        <f>'@'!A504</f>
        <v>-</v>
      </c>
      <c r="P32" s="765"/>
      <c r="Q32" s="145">
        <f t="shared" si="3"/>
        <v>96</v>
      </c>
      <c r="R32" s="765" t="str">
        <f>'@'!A119</f>
        <v/>
      </c>
      <c r="S32" s="766"/>
      <c r="T32" s="766"/>
      <c r="U32" s="767"/>
      <c r="V32" s="13" t="str">
        <f>'@'!A329</f>
        <v>-</v>
      </c>
      <c r="W32" s="765" t="str">
        <f>'@'!A539</f>
        <v>-</v>
      </c>
      <c r="X32" s="794"/>
      <c r="AA32">
        <f t="shared" si="4"/>
        <v>45</v>
      </c>
      <c r="AB32">
        <f t="shared" si="5"/>
        <v>195</v>
      </c>
      <c r="AC32">
        <f t="shared" si="6"/>
        <v>345</v>
      </c>
      <c r="AD32">
        <f t="shared" si="7"/>
        <v>75</v>
      </c>
      <c r="AE32">
        <f t="shared" si="8"/>
        <v>225</v>
      </c>
      <c r="AF32">
        <f t="shared" si="9"/>
        <v>375</v>
      </c>
      <c r="AG32">
        <f t="shared" si="10"/>
        <v>105</v>
      </c>
      <c r="AH32">
        <f t="shared" si="11"/>
        <v>255</v>
      </c>
      <c r="AI32">
        <f t="shared" si="12"/>
        <v>405</v>
      </c>
    </row>
    <row r="33" spans="1:35" ht="21" customHeight="1">
      <c r="A33" s="139">
        <f t="shared" si="1"/>
        <v>27</v>
      </c>
      <c r="B33" s="765" t="str">
        <f>'@'!A50</f>
        <v/>
      </c>
      <c r="C33" s="766"/>
      <c r="D33" s="766"/>
      <c r="E33" s="767"/>
      <c r="F33" s="13" t="str">
        <f>'@'!A260</f>
        <v>-</v>
      </c>
      <c r="G33" s="789" t="str">
        <f>'@'!A470</f>
        <v>-</v>
      </c>
      <c r="H33" s="790"/>
      <c r="I33" s="142">
        <f t="shared" si="2"/>
        <v>62</v>
      </c>
      <c r="J33" s="791" t="str">
        <f>'@'!A85</f>
        <v/>
      </c>
      <c r="K33" s="792"/>
      <c r="L33" s="792"/>
      <c r="M33" s="793"/>
      <c r="N33" s="13" t="str">
        <f>'@'!A295</f>
        <v>-</v>
      </c>
      <c r="O33" s="767" t="str">
        <f>'@'!A505</f>
        <v>-</v>
      </c>
      <c r="P33" s="765"/>
      <c r="Q33" s="145">
        <f t="shared" si="3"/>
        <v>97</v>
      </c>
      <c r="R33" s="765" t="str">
        <f>'@'!A120</f>
        <v/>
      </c>
      <c r="S33" s="766"/>
      <c r="T33" s="766"/>
      <c r="U33" s="767"/>
      <c r="V33" s="13" t="str">
        <f>'@'!A330</f>
        <v>-</v>
      </c>
      <c r="W33" s="765" t="str">
        <f>'@'!A540</f>
        <v>-</v>
      </c>
      <c r="X33" s="794"/>
      <c r="AA33">
        <f t="shared" si="4"/>
        <v>46</v>
      </c>
      <c r="AB33">
        <f t="shared" si="5"/>
        <v>196</v>
      </c>
      <c r="AC33">
        <f t="shared" si="6"/>
        <v>346</v>
      </c>
      <c r="AD33">
        <f t="shared" si="7"/>
        <v>76</v>
      </c>
      <c r="AE33">
        <f t="shared" si="8"/>
        <v>226</v>
      </c>
      <c r="AF33">
        <f t="shared" si="9"/>
        <v>376</v>
      </c>
      <c r="AG33">
        <f t="shared" si="10"/>
        <v>106</v>
      </c>
      <c r="AH33">
        <f t="shared" si="11"/>
        <v>256</v>
      </c>
      <c r="AI33">
        <f t="shared" si="12"/>
        <v>406</v>
      </c>
    </row>
    <row r="34" spans="1:35" ht="21" customHeight="1">
      <c r="A34" s="139">
        <f t="shared" si="1"/>
        <v>28</v>
      </c>
      <c r="B34" s="765" t="str">
        <f>'@'!A51</f>
        <v/>
      </c>
      <c r="C34" s="766"/>
      <c r="D34" s="766"/>
      <c r="E34" s="767"/>
      <c r="F34" s="13" t="str">
        <f>'@'!A261</f>
        <v>-</v>
      </c>
      <c r="G34" s="789" t="str">
        <f>'@'!A471</f>
        <v>-</v>
      </c>
      <c r="H34" s="790"/>
      <c r="I34" s="142">
        <f t="shared" si="2"/>
        <v>63</v>
      </c>
      <c r="J34" s="791" t="str">
        <f>'@'!A86</f>
        <v/>
      </c>
      <c r="K34" s="792"/>
      <c r="L34" s="792"/>
      <c r="M34" s="793"/>
      <c r="N34" s="13" t="str">
        <f>'@'!A296</f>
        <v>-</v>
      </c>
      <c r="O34" s="767" t="str">
        <f>'@'!A506</f>
        <v>-</v>
      </c>
      <c r="P34" s="765"/>
      <c r="Q34" s="145">
        <f t="shared" si="3"/>
        <v>98</v>
      </c>
      <c r="R34" s="765" t="str">
        <f>'@'!A121</f>
        <v/>
      </c>
      <c r="S34" s="766"/>
      <c r="T34" s="766"/>
      <c r="U34" s="767"/>
      <c r="V34" s="13" t="str">
        <f>'@'!A331</f>
        <v>-</v>
      </c>
      <c r="W34" s="765" t="str">
        <f>'@'!A541</f>
        <v>-</v>
      </c>
      <c r="X34" s="794"/>
      <c r="AA34">
        <f t="shared" si="4"/>
        <v>47</v>
      </c>
      <c r="AB34">
        <f t="shared" si="5"/>
        <v>197</v>
      </c>
      <c r="AC34">
        <f t="shared" si="6"/>
        <v>347</v>
      </c>
      <c r="AD34">
        <f t="shared" si="7"/>
        <v>77</v>
      </c>
      <c r="AE34">
        <f t="shared" si="8"/>
        <v>227</v>
      </c>
      <c r="AF34">
        <f t="shared" si="9"/>
        <v>377</v>
      </c>
      <c r="AG34">
        <f t="shared" si="10"/>
        <v>107</v>
      </c>
      <c r="AH34">
        <f t="shared" si="11"/>
        <v>257</v>
      </c>
      <c r="AI34">
        <f t="shared" si="12"/>
        <v>407</v>
      </c>
    </row>
    <row r="35" spans="1:35" ht="21" customHeight="1">
      <c r="A35" s="139">
        <f t="shared" si="1"/>
        <v>29</v>
      </c>
      <c r="B35" s="765" t="str">
        <f>'@'!A52</f>
        <v/>
      </c>
      <c r="C35" s="766"/>
      <c r="D35" s="766"/>
      <c r="E35" s="767"/>
      <c r="F35" s="13" t="str">
        <f>'@'!A262</f>
        <v>-</v>
      </c>
      <c r="G35" s="789" t="str">
        <f>'@'!A472</f>
        <v>-</v>
      </c>
      <c r="H35" s="790"/>
      <c r="I35" s="142">
        <f t="shared" si="2"/>
        <v>64</v>
      </c>
      <c r="J35" s="791" t="str">
        <f>'@'!A87</f>
        <v/>
      </c>
      <c r="K35" s="792"/>
      <c r="L35" s="792"/>
      <c r="M35" s="793"/>
      <c r="N35" s="13" t="str">
        <f>'@'!A297</f>
        <v>-</v>
      </c>
      <c r="O35" s="767" t="str">
        <f>'@'!A507</f>
        <v>-</v>
      </c>
      <c r="P35" s="765"/>
      <c r="Q35" s="145">
        <f t="shared" si="3"/>
        <v>99</v>
      </c>
      <c r="R35" s="765" t="str">
        <f>'@'!A122</f>
        <v/>
      </c>
      <c r="S35" s="766"/>
      <c r="T35" s="766"/>
      <c r="U35" s="767"/>
      <c r="V35" s="13" t="str">
        <f>'@'!A332</f>
        <v>-</v>
      </c>
      <c r="W35" s="765" t="str">
        <f>'@'!A542</f>
        <v>-</v>
      </c>
      <c r="X35" s="794"/>
      <c r="AA35">
        <f t="shared" si="4"/>
        <v>48</v>
      </c>
      <c r="AB35">
        <f t="shared" si="5"/>
        <v>198</v>
      </c>
      <c r="AC35">
        <f t="shared" si="6"/>
        <v>348</v>
      </c>
      <c r="AD35">
        <f t="shared" si="7"/>
        <v>78</v>
      </c>
      <c r="AE35">
        <f t="shared" si="8"/>
        <v>228</v>
      </c>
      <c r="AF35">
        <f t="shared" si="9"/>
        <v>378</v>
      </c>
      <c r="AG35">
        <f t="shared" si="10"/>
        <v>108</v>
      </c>
      <c r="AH35">
        <f t="shared" si="11"/>
        <v>258</v>
      </c>
      <c r="AI35">
        <f t="shared" si="12"/>
        <v>408</v>
      </c>
    </row>
    <row r="36" spans="1:35" ht="21" customHeight="1">
      <c r="A36" s="139">
        <f t="shared" si="1"/>
        <v>30</v>
      </c>
      <c r="B36" s="765" t="str">
        <f>'@'!A53</f>
        <v/>
      </c>
      <c r="C36" s="766"/>
      <c r="D36" s="766"/>
      <c r="E36" s="767"/>
      <c r="F36" s="13" t="str">
        <f>'@'!A263</f>
        <v>-</v>
      </c>
      <c r="G36" s="789" t="str">
        <f>'@'!A473</f>
        <v>-</v>
      </c>
      <c r="H36" s="790"/>
      <c r="I36" s="142">
        <f t="shared" si="2"/>
        <v>65</v>
      </c>
      <c r="J36" s="791" t="str">
        <f>'@'!A88</f>
        <v/>
      </c>
      <c r="K36" s="792"/>
      <c r="L36" s="792"/>
      <c r="M36" s="793"/>
      <c r="N36" s="13" t="str">
        <f>'@'!A298</f>
        <v>-</v>
      </c>
      <c r="O36" s="767" t="str">
        <f>'@'!A508</f>
        <v>-</v>
      </c>
      <c r="P36" s="765"/>
      <c r="Q36" s="145">
        <f t="shared" si="3"/>
        <v>100</v>
      </c>
      <c r="R36" s="765" t="str">
        <f>'@'!A123</f>
        <v/>
      </c>
      <c r="S36" s="766"/>
      <c r="T36" s="766"/>
      <c r="U36" s="767"/>
      <c r="V36" s="13" t="str">
        <f>'@'!A333</f>
        <v>-</v>
      </c>
      <c r="W36" s="765" t="str">
        <f>'@'!A543</f>
        <v>-</v>
      </c>
      <c r="X36" s="794"/>
      <c r="AA36">
        <f t="shared" si="4"/>
        <v>49</v>
      </c>
      <c r="AB36">
        <f t="shared" si="5"/>
        <v>199</v>
      </c>
      <c r="AC36">
        <f t="shared" si="6"/>
        <v>349</v>
      </c>
      <c r="AD36">
        <f t="shared" si="7"/>
        <v>79</v>
      </c>
      <c r="AE36">
        <f t="shared" si="8"/>
        <v>229</v>
      </c>
      <c r="AF36">
        <f t="shared" si="9"/>
        <v>379</v>
      </c>
      <c r="AG36">
        <f t="shared" si="10"/>
        <v>109</v>
      </c>
      <c r="AH36">
        <f t="shared" si="11"/>
        <v>259</v>
      </c>
      <c r="AI36">
        <f t="shared" si="12"/>
        <v>409</v>
      </c>
    </row>
    <row r="37" spans="1:35" ht="21" customHeight="1">
      <c r="A37" s="139">
        <f t="shared" si="1"/>
        <v>31</v>
      </c>
      <c r="B37" s="765" t="str">
        <f>'@'!A54</f>
        <v/>
      </c>
      <c r="C37" s="766"/>
      <c r="D37" s="766"/>
      <c r="E37" s="767"/>
      <c r="F37" s="13" t="str">
        <f>'@'!A264</f>
        <v>-</v>
      </c>
      <c r="G37" s="789" t="str">
        <f>'@'!A474</f>
        <v>-</v>
      </c>
      <c r="H37" s="790"/>
      <c r="I37" s="142">
        <f t="shared" si="2"/>
        <v>66</v>
      </c>
      <c r="J37" s="791" t="str">
        <f>'@'!A89</f>
        <v/>
      </c>
      <c r="K37" s="792"/>
      <c r="L37" s="792"/>
      <c r="M37" s="793"/>
      <c r="N37" s="13" t="str">
        <f>'@'!A299</f>
        <v>-</v>
      </c>
      <c r="O37" s="767" t="str">
        <f>'@'!A509</f>
        <v>-</v>
      </c>
      <c r="P37" s="765"/>
      <c r="Q37" s="145">
        <f t="shared" si="3"/>
        <v>101</v>
      </c>
      <c r="R37" s="765" t="str">
        <f>'@'!A124</f>
        <v/>
      </c>
      <c r="S37" s="766"/>
      <c r="T37" s="766"/>
      <c r="U37" s="767"/>
      <c r="V37" s="13" t="str">
        <f>'@'!A334</f>
        <v>-</v>
      </c>
      <c r="W37" s="765" t="str">
        <f>'@'!A544</f>
        <v>-</v>
      </c>
      <c r="X37" s="794"/>
    </row>
    <row r="38" spans="1:35" ht="21" customHeight="1">
      <c r="A38" s="139">
        <f t="shared" si="1"/>
        <v>32</v>
      </c>
      <c r="B38" s="765" t="str">
        <f>'@'!A55</f>
        <v/>
      </c>
      <c r="C38" s="766"/>
      <c r="D38" s="766"/>
      <c r="E38" s="767"/>
      <c r="F38" s="13" t="str">
        <f>'@'!A265</f>
        <v>-</v>
      </c>
      <c r="G38" s="789" t="str">
        <f>'@'!A475</f>
        <v>-</v>
      </c>
      <c r="H38" s="790"/>
      <c r="I38" s="142">
        <f t="shared" si="2"/>
        <v>67</v>
      </c>
      <c r="J38" s="791" t="str">
        <f>'@'!A90</f>
        <v/>
      </c>
      <c r="K38" s="792"/>
      <c r="L38" s="792"/>
      <c r="M38" s="793"/>
      <c r="N38" s="13" t="str">
        <f>'@'!A300</f>
        <v>-</v>
      </c>
      <c r="O38" s="767" t="str">
        <f>'@'!A510</f>
        <v>-</v>
      </c>
      <c r="P38" s="765"/>
      <c r="Q38" s="145">
        <f t="shared" si="3"/>
        <v>102</v>
      </c>
      <c r="R38" s="765" t="str">
        <f>'@'!A125</f>
        <v/>
      </c>
      <c r="S38" s="766"/>
      <c r="T38" s="766"/>
      <c r="U38" s="767"/>
      <c r="V38" s="13" t="str">
        <f>'@'!A335</f>
        <v>-</v>
      </c>
      <c r="W38" s="765" t="str">
        <f>'@'!A545</f>
        <v>-</v>
      </c>
      <c r="X38" s="794"/>
    </row>
    <row r="39" spans="1:35" ht="21" customHeight="1">
      <c r="A39" s="139">
        <f t="shared" si="1"/>
        <v>33</v>
      </c>
      <c r="B39" s="765" t="str">
        <f>'@'!A56</f>
        <v/>
      </c>
      <c r="C39" s="766"/>
      <c r="D39" s="766"/>
      <c r="E39" s="767"/>
      <c r="F39" s="13" t="str">
        <f>'@'!A266</f>
        <v>-</v>
      </c>
      <c r="G39" s="789" t="str">
        <f>'@'!A476</f>
        <v>-</v>
      </c>
      <c r="H39" s="790"/>
      <c r="I39" s="142">
        <f t="shared" si="2"/>
        <v>68</v>
      </c>
      <c r="J39" s="791" t="str">
        <f>'@'!A91</f>
        <v/>
      </c>
      <c r="K39" s="792"/>
      <c r="L39" s="792"/>
      <c r="M39" s="793"/>
      <c r="N39" s="13" t="str">
        <f>'@'!A301</f>
        <v>-</v>
      </c>
      <c r="O39" s="767" t="str">
        <f>'@'!A511</f>
        <v>-</v>
      </c>
      <c r="P39" s="765"/>
      <c r="Q39" s="145">
        <f t="shared" si="3"/>
        <v>103</v>
      </c>
      <c r="R39" s="765" t="str">
        <f>'@'!A126</f>
        <v/>
      </c>
      <c r="S39" s="766"/>
      <c r="T39" s="766"/>
      <c r="U39" s="767"/>
      <c r="V39" s="13" t="str">
        <f>'@'!A336</f>
        <v>-</v>
      </c>
      <c r="W39" s="765" t="str">
        <f>'@'!A546</f>
        <v>-</v>
      </c>
      <c r="X39" s="794"/>
    </row>
    <row r="40" spans="1:35" ht="21" customHeight="1">
      <c r="A40" s="139">
        <f t="shared" si="1"/>
        <v>34</v>
      </c>
      <c r="B40" s="765" t="str">
        <f>'@'!A57</f>
        <v/>
      </c>
      <c r="C40" s="766"/>
      <c r="D40" s="766"/>
      <c r="E40" s="767"/>
      <c r="F40" s="13" t="str">
        <f>'@'!A267</f>
        <v>-</v>
      </c>
      <c r="G40" s="789" t="str">
        <f>'@'!A477</f>
        <v>-</v>
      </c>
      <c r="H40" s="790"/>
      <c r="I40" s="142">
        <f t="shared" si="2"/>
        <v>69</v>
      </c>
      <c r="J40" s="791" t="str">
        <f>'@'!A92</f>
        <v/>
      </c>
      <c r="K40" s="792"/>
      <c r="L40" s="792"/>
      <c r="M40" s="793"/>
      <c r="N40" s="13" t="str">
        <f>'@'!A302</f>
        <v>-</v>
      </c>
      <c r="O40" s="767" t="str">
        <f>'@'!A512</f>
        <v>-</v>
      </c>
      <c r="P40" s="765"/>
      <c r="Q40" s="145">
        <f t="shared" si="3"/>
        <v>104</v>
      </c>
      <c r="R40" s="765" t="str">
        <f>'@'!A127</f>
        <v/>
      </c>
      <c r="S40" s="766"/>
      <c r="T40" s="766"/>
      <c r="U40" s="767"/>
      <c r="V40" s="13" t="str">
        <f>'@'!A337</f>
        <v>-</v>
      </c>
      <c r="W40" s="765" t="str">
        <f>'@'!A547</f>
        <v>-</v>
      </c>
      <c r="X40" s="794"/>
    </row>
    <row r="41" spans="1:35" ht="21" customHeight="1" thickBot="1">
      <c r="A41" s="140">
        <f t="shared" si="1"/>
        <v>35</v>
      </c>
      <c r="B41" s="795" t="str">
        <f>'@'!A58</f>
        <v/>
      </c>
      <c r="C41" s="796"/>
      <c r="D41" s="796"/>
      <c r="E41" s="797"/>
      <c r="F41" s="14" t="str">
        <f>'@'!A268</f>
        <v>-</v>
      </c>
      <c r="G41" s="798" t="str">
        <f>'@'!A478</f>
        <v>-</v>
      </c>
      <c r="H41" s="799"/>
      <c r="I41" s="143">
        <f t="shared" si="2"/>
        <v>70</v>
      </c>
      <c r="J41" s="800" t="str">
        <f>'@'!A93</f>
        <v/>
      </c>
      <c r="K41" s="801"/>
      <c r="L41" s="801"/>
      <c r="M41" s="802"/>
      <c r="N41" s="14" t="str">
        <f>'@'!A303</f>
        <v>-</v>
      </c>
      <c r="O41" s="797" t="str">
        <f>'@'!A513</f>
        <v>-</v>
      </c>
      <c r="P41" s="795"/>
      <c r="Q41" s="146">
        <f t="shared" si="3"/>
        <v>105</v>
      </c>
      <c r="R41" s="795" t="str">
        <f>'@'!A128</f>
        <v/>
      </c>
      <c r="S41" s="796"/>
      <c r="T41" s="796"/>
      <c r="U41" s="797"/>
      <c r="V41" s="14" t="str">
        <f>'@'!A338</f>
        <v>-</v>
      </c>
      <c r="W41" s="795" t="str">
        <f>'@'!A548</f>
        <v>-</v>
      </c>
      <c r="X41" s="803"/>
    </row>
    <row r="42" spans="1:35" ht="15" customHeight="1" thickBot="1">
      <c r="A42" s="134" t="s">
        <v>228</v>
      </c>
      <c r="B42" s="782" t="s">
        <v>44</v>
      </c>
      <c r="C42" s="783"/>
      <c r="D42" s="783"/>
      <c r="E42" s="784"/>
      <c r="F42" s="135" t="s">
        <v>127</v>
      </c>
      <c r="G42" s="785" t="s">
        <v>128</v>
      </c>
      <c r="H42" s="782"/>
      <c r="I42" s="136" t="s">
        <v>228</v>
      </c>
      <c r="J42" s="782" t="s">
        <v>44</v>
      </c>
      <c r="K42" s="783"/>
      <c r="L42" s="783"/>
      <c r="M42" s="784"/>
      <c r="N42" s="135" t="s">
        <v>127</v>
      </c>
      <c r="O42" s="785" t="s">
        <v>128</v>
      </c>
      <c r="P42" s="786"/>
      <c r="Q42" s="137" t="s">
        <v>228</v>
      </c>
      <c r="R42" s="786" t="s">
        <v>44</v>
      </c>
      <c r="S42" s="787"/>
      <c r="T42" s="787"/>
      <c r="U42" s="785"/>
      <c r="V42" s="135" t="s">
        <v>127</v>
      </c>
      <c r="W42" s="785" t="s">
        <v>128</v>
      </c>
      <c r="X42" s="788"/>
    </row>
    <row r="43" spans="1:35" ht="21" customHeight="1" thickTop="1">
      <c r="A43" s="138">
        <f>Q41+1</f>
        <v>106</v>
      </c>
      <c r="B43" s="774" t="str">
        <f>'@'!A129</f>
        <v/>
      </c>
      <c r="C43" s="804"/>
      <c r="D43" s="804"/>
      <c r="E43" s="773"/>
      <c r="F43" s="12" t="str">
        <f>'@'!A339</f>
        <v>-</v>
      </c>
      <c r="G43" s="768" t="str">
        <f>'@'!A549</f>
        <v>-</v>
      </c>
      <c r="H43" s="769"/>
      <c r="I43" s="141">
        <f>A77+1</f>
        <v>141</v>
      </c>
      <c r="J43" s="770" t="str">
        <f>'@'!A164</f>
        <v/>
      </c>
      <c r="K43" s="771"/>
      <c r="L43" s="771"/>
      <c r="M43" s="772"/>
      <c r="N43" s="12" t="str">
        <f>'@'!A374</f>
        <v>-</v>
      </c>
      <c r="O43" s="773" t="str">
        <f>'@'!A584</f>
        <v>-</v>
      </c>
      <c r="P43" s="774"/>
      <c r="Q43" s="147"/>
      <c r="R43" s="770"/>
      <c r="S43" s="771"/>
      <c r="T43" s="771"/>
      <c r="U43" s="772"/>
      <c r="V43" s="12"/>
      <c r="W43" s="773"/>
      <c r="X43" s="775"/>
    </row>
    <row r="44" spans="1:35" ht="21" customHeight="1">
      <c r="A44" s="139">
        <f t="shared" ref="A44:A77" si="13">A43+1</f>
        <v>107</v>
      </c>
      <c r="B44" s="765" t="str">
        <f>'@'!A130</f>
        <v/>
      </c>
      <c r="C44" s="766"/>
      <c r="D44" s="766"/>
      <c r="E44" s="767"/>
      <c r="F44" s="13" t="str">
        <f>'@'!A340</f>
        <v>-</v>
      </c>
      <c r="G44" s="765" t="str">
        <f>'@'!A550</f>
        <v>-</v>
      </c>
      <c r="H44" s="805"/>
      <c r="I44" s="142">
        <f t="shared" ref="I44:I52" si="14">I43+1</f>
        <v>142</v>
      </c>
      <c r="J44" s="765" t="str">
        <f>'@'!A165</f>
        <v/>
      </c>
      <c r="K44" s="766"/>
      <c r="L44" s="766"/>
      <c r="M44" s="767"/>
      <c r="N44" s="13" t="str">
        <f>'@'!A375</f>
        <v>-</v>
      </c>
      <c r="O44" s="765" t="str">
        <f>'@'!A585</f>
        <v>-</v>
      </c>
      <c r="P44" s="805"/>
      <c r="Q44" s="145"/>
      <c r="R44" s="765"/>
      <c r="S44" s="766"/>
      <c r="T44" s="766"/>
      <c r="U44" s="767"/>
      <c r="V44" s="13"/>
      <c r="W44" s="765"/>
      <c r="X44" s="794"/>
    </row>
    <row r="45" spans="1:35" ht="21" customHeight="1">
      <c r="A45" s="139">
        <f t="shared" si="13"/>
        <v>108</v>
      </c>
      <c r="B45" s="765" t="str">
        <f>'@'!A131</f>
        <v/>
      </c>
      <c r="C45" s="766"/>
      <c r="D45" s="766"/>
      <c r="E45" s="767"/>
      <c r="F45" s="13" t="str">
        <f>'@'!A341</f>
        <v>-</v>
      </c>
      <c r="G45" s="765" t="str">
        <f>'@'!A551</f>
        <v>-</v>
      </c>
      <c r="H45" s="805"/>
      <c r="I45" s="142">
        <f t="shared" si="14"/>
        <v>143</v>
      </c>
      <c r="J45" s="765" t="str">
        <f>'@'!A166</f>
        <v/>
      </c>
      <c r="K45" s="766"/>
      <c r="L45" s="766"/>
      <c r="M45" s="767"/>
      <c r="N45" s="13" t="str">
        <f>'@'!A376</f>
        <v>-</v>
      </c>
      <c r="O45" s="765" t="str">
        <f>'@'!A586</f>
        <v>-</v>
      </c>
      <c r="P45" s="805"/>
      <c r="Q45" s="145"/>
      <c r="R45" s="765"/>
      <c r="S45" s="766"/>
      <c r="T45" s="766"/>
      <c r="U45" s="767"/>
      <c r="V45" s="13"/>
      <c r="W45" s="765"/>
      <c r="X45" s="794"/>
    </row>
    <row r="46" spans="1:35" ht="21" customHeight="1">
      <c r="A46" s="139">
        <f t="shared" si="13"/>
        <v>109</v>
      </c>
      <c r="B46" s="765" t="str">
        <f>'@'!A132</f>
        <v/>
      </c>
      <c r="C46" s="766"/>
      <c r="D46" s="766"/>
      <c r="E46" s="767"/>
      <c r="F46" s="13" t="str">
        <f>'@'!A342</f>
        <v>-</v>
      </c>
      <c r="G46" s="765" t="str">
        <f>'@'!A552</f>
        <v>-</v>
      </c>
      <c r="H46" s="805"/>
      <c r="I46" s="142">
        <f t="shared" si="14"/>
        <v>144</v>
      </c>
      <c r="J46" s="765" t="str">
        <f>'@'!A167</f>
        <v/>
      </c>
      <c r="K46" s="766"/>
      <c r="L46" s="766"/>
      <c r="M46" s="767"/>
      <c r="N46" s="13" t="str">
        <f>'@'!A377</f>
        <v>-</v>
      </c>
      <c r="O46" s="765" t="str">
        <f>'@'!A587</f>
        <v>-</v>
      </c>
      <c r="P46" s="805"/>
      <c r="Q46" s="145"/>
      <c r="R46" s="765"/>
      <c r="S46" s="766"/>
      <c r="T46" s="766"/>
      <c r="U46" s="767"/>
      <c r="V46" s="13"/>
      <c r="W46" s="765"/>
      <c r="X46" s="794"/>
    </row>
    <row r="47" spans="1:35" ht="21" customHeight="1">
      <c r="A47" s="139">
        <f t="shared" si="13"/>
        <v>110</v>
      </c>
      <c r="B47" s="765" t="str">
        <f>'@'!A133</f>
        <v/>
      </c>
      <c r="C47" s="766"/>
      <c r="D47" s="766"/>
      <c r="E47" s="767"/>
      <c r="F47" s="13" t="str">
        <f>'@'!A343</f>
        <v>-</v>
      </c>
      <c r="G47" s="765" t="str">
        <f>'@'!A553</f>
        <v>-</v>
      </c>
      <c r="H47" s="805"/>
      <c r="I47" s="142">
        <f t="shared" si="14"/>
        <v>145</v>
      </c>
      <c r="J47" s="765" t="str">
        <f>'@'!A168</f>
        <v/>
      </c>
      <c r="K47" s="766"/>
      <c r="L47" s="766"/>
      <c r="M47" s="767"/>
      <c r="N47" s="13" t="str">
        <f>'@'!A378</f>
        <v>-</v>
      </c>
      <c r="O47" s="765" t="str">
        <f>'@'!A588</f>
        <v>-</v>
      </c>
      <c r="P47" s="805"/>
      <c r="Q47" s="145"/>
      <c r="R47" s="765"/>
      <c r="S47" s="766"/>
      <c r="T47" s="766"/>
      <c r="U47" s="767"/>
      <c r="V47" s="13"/>
      <c r="W47" s="765"/>
      <c r="X47" s="794"/>
    </row>
    <row r="48" spans="1:35" ht="21" customHeight="1">
      <c r="A48" s="139">
        <f t="shared" si="13"/>
        <v>111</v>
      </c>
      <c r="B48" s="765" t="str">
        <f>'@'!A134</f>
        <v/>
      </c>
      <c r="C48" s="766"/>
      <c r="D48" s="766"/>
      <c r="E48" s="767"/>
      <c r="F48" s="13" t="str">
        <f>'@'!A344</f>
        <v>-</v>
      </c>
      <c r="G48" s="765" t="str">
        <f>'@'!A554</f>
        <v>-</v>
      </c>
      <c r="H48" s="805"/>
      <c r="I48" s="142">
        <f t="shared" si="14"/>
        <v>146</v>
      </c>
      <c r="J48" s="765" t="str">
        <f>'@'!A169</f>
        <v/>
      </c>
      <c r="K48" s="766"/>
      <c r="L48" s="766"/>
      <c r="M48" s="767"/>
      <c r="N48" s="13" t="str">
        <f>'@'!A379</f>
        <v>-</v>
      </c>
      <c r="O48" s="765" t="str">
        <f>'@'!A589</f>
        <v>-</v>
      </c>
      <c r="P48" s="805"/>
      <c r="Q48" s="145"/>
      <c r="R48" s="765"/>
      <c r="S48" s="766"/>
      <c r="T48" s="766"/>
      <c r="U48" s="767"/>
      <c r="V48" s="13"/>
      <c r="W48" s="765"/>
      <c r="X48" s="794"/>
    </row>
    <row r="49" spans="1:24" ht="21" customHeight="1">
      <c r="A49" s="139">
        <f t="shared" si="13"/>
        <v>112</v>
      </c>
      <c r="B49" s="765" t="str">
        <f>'@'!A135</f>
        <v/>
      </c>
      <c r="C49" s="766"/>
      <c r="D49" s="766"/>
      <c r="E49" s="767"/>
      <c r="F49" s="13" t="str">
        <f>'@'!A345</f>
        <v>-</v>
      </c>
      <c r="G49" s="765" t="str">
        <f>'@'!A555</f>
        <v>-</v>
      </c>
      <c r="H49" s="805"/>
      <c r="I49" s="142">
        <f t="shared" si="14"/>
        <v>147</v>
      </c>
      <c r="J49" s="765" t="str">
        <f>'@'!A170</f>
        <v/>
      </c>
      <c r="K49" s="766"/>
      <c r="L49" s="766"/>
      <c r="M49" s="767"/>
      <c r="N49" s="13" t="str">
        <f>'@'!A380</f>
        <v>-</v>
      </c>
      <c r="O49" s="765" t="str">
        <f>'@'!A590</f>
        <v>-</v>
      </c>
      <c r="P49" s="805"/>
      <c r="Q49" s="145"/>
      <c r="R49" s="765"/>
      <c r="S49" s="766"/>
      <c r="T49" s="766"/>
      <c r="U49" s="767"/>
      <c r="V49" s="13"/>
      <c r="W49" s="765"/>
      <c r="X49" s="794"/>
    </row>
    <row r="50" spans="1:24" ht="21" customHeight="1">
      <c r="A50" s="139">
        <f t="shared" si="13"/>
        <v>113</v>
      </c>
      <c r="B50" s="765" t="str">
        <f>'@'!A136</f>
        <v/>
      </c>
      <c r="C50" s="766"/>
      <c r="D50" s="766"/>
      <c r="E50" s="767"/>
      <c r="F50" s="13" t="str">
        <f>'@'!A346</f>
        <v>-</v>
      </c>
      <c r="G50" s="765" t="str">
        <f>'@'!A556</f>
        <v>-</v>
      </c>
      <c r="H50" s="805"/>
      <c r="I50" s="142">
        <f t="shared" si="14"/>
        <v>148</v>
      </c>
      <c r="J50" s="765" t="str">
        <f>'@'!A171</f>
        <v/>
      </c>
      <c r="K50" s="766"/>
      <c r="L50" s="766"/>
      <c r="M50" s="767"/>
      <c r="N50" s="13" t="str">
        <f>'@'!A381</f>
        <v>-</v>
      </c>
      <c r="O50" s="765" t="str">
        <f>'@'!A591</f>
        <v>-</v>
      </c>
      <c r="P50" s="805"/>
      <c r="Q50" s="145"/>
      <c r="R50" s="765"/>
      <c r="S50" s="766"/>
      <c r="T50" s="766"/>
      <c r="U50" s="767"/>
      <c r="V50" s="13"/>
      <c r="W50" s="765"/>
      <c r="X50" s="794"/>
    </row>
    <row r="51" spans="1:24" ht="21" customHeight="1">
      <c r="A51" s="139">
        <f t="shared" si="13"/>
        <v>114</v>
      </c>
      <c r="B51" s="765" t="str">
        <f>'@'!A137</f>
        <v/>
      </c>
      <c r="C51" s="766"/>
      <c r="D51" s="766"/>
      <c r="E51" s="767"/>
      <c r="F51" s="13" t="str">
        <f>'@'!A347</f>
        <v>-</v>
      </c>
      <c r="G51" s="765" t="str">
        <f>'@'!A557</f>
        <v>-</v>
      </c>
      <c r="H51" s="805"/>
      <c r="I51" s="142">
        <f t="shared" si="14"/>
        <v>149</v>
      </c>
      <c r="J51" s="765" t="str">
        <f>'@'!A172</f>
        <v/>
      </c>
      <c r="K51" s="766"/>
      <c r="L51" s="766"/>
      <c r="M51" s="767"/>
      <c r="N51" s="13" t="str">
        <f>'@'!A382</f>
        <v>-</v>
      </c>
      <c r="O51" s="765" t="str">
        <f>'@'!A592</f>
        <v>-</v>
      </c>
      <c r="P51" s="805"/>
      <c r="Q51" s="145"/>
      <c r="R51" s="765"/>
      <c r="S51" s="766"/>
      <c r="T51" s="766"/>
      <c r="U51" s="767"/>
      <c r="V51" s="13"/>
      <c r="W51" s="765"/>
      <c r="X51" s="794"/>
    </row>
    <row r="52" spans="1:24" ht="21" customHeight="1">
      <c r="A52" s="139">
        <f t="shared" si="13"/>
        <v>115</v>
      </c>
      <c r="B52" s="765" t="str">
        <f>'@'!A138</f>
        <v/>
      </c>
      <c r="C52" s="766"/>
      <c r="D52" s="766"/>
      <c r="E52" s="767"/>
      <c r="F52" s="13" t="str">
        <f>'@'!A348</f>
        <v>-</v>
      </c>
      <c r="G52" s="765" t="str">
        <f>'@'!A558</f>
        <v>-</v>
      </c>
      <c r="H52" s="805"/>
      <c r="I52" s="142">
        <f t="shared" si="14"/>
        <v>150</v>
      </c>
      <c r="J52" s="765" t="str">
        <f>'@'!A173</f>
        <v/>
      </c>
      <c r="K52" s="766"/>
      <c r="L52" s="766"/>
      <c r="M52" s="767"/>
      <c r="N52" s="13" t="str">
        <f>'@'!A383</f>
        <v>-</v>
      </c>
      <c r="O52" s="765" t="str">
        <f>'@'!A593</f>
        <v>-</v>
      </c>
      <c r="P52" s="805"/>
      <c r="Q52" s="145"/>
      <c r="R52" s="765"/>
      <c r="S52" s="766"/>
      <c r="T52" s="766"/>
      <c r="U52" s="767"/>
      <c r="V52" s="13"/>
      <c r="W52" s="765"/>
      <c r="X52" s="794"/>
    </row>
    <row r="53" spans="1:24" ht="21" customHeight="1">
      <c r="A53" s="139">
        <f t="shared" si="13"/>
        <v>116</v>
      </c>
      <c r="B53" s="765" t="str">
        <f>'@'!A139</f>
        <v/>
      </c>
      <c r="C53" s="766"/>
      <c r="D53" s="766"/>
      <c r="E53" s="767"/>
      <c r="F53" s="13" t="str">
        <f>'@'!A349</f>
        <v>-</v>
      </c>
      <c r="G53" s="765" t="str">
        <f>'@'!A559</f>
        <v>-</v>
      </c>
      <c r="H53" s="805"/>
      <c r="I53" s="142"/>
      <c r="J53" s="765"/>
      <c r="K53" s="766"/>
      <c r="L53" s="766"/>
      <c r="M53" s="767"/>
      <c r="N53" s="13"/>
      <c r="O53" s="765"/>
      <c r="P53" s="805"/>
      <c r="Q53" s="145"/>
      <c r="R53" s="765"/>
      <c r="S53" s="766"/>
      <c r="T53" s="766"/>
      <c r="U53" s="767"/>
      <c r="V53" s="13"/>
      <c r="W53" s="765"/>
      <c r="X53" s="794"/>
    </row>
    <row r="54" spans="1:24" ht="21" customHeight="1">
      <c r="A54" s="139">
        <f t="shared" si="13"/>
        <v>117</v>
      </c>
      <c r="B54" s="765" t="str">
        <f>'@'!A140</f>
        <v/>
      </c>
      <c r="C54" s="766"/>
      <c r="D54" s="766"/>
      <c r="E54" s="767"/>
      <c r="F54" s="13" t="str">
        <f>'@'!A350</f>
        <v>-</v>
      </c>
      <c r="G54" s="765" t="str">
        <f>'@'!A560</f>
        <v>-</v>
      </c>
      <c r="H54" s="805"/>
      <c r="I54" s="142"/>
      <c r="J54" s="765"/>
      <c r="K54" s="766"/>
      <c r="L54" s="766"/>
      <c r="M54" s="767"/>
      <c r="N54" s="13"/>
      <c r="O54" s="765"/>
      <c r="P54" s="805"/>
      <c r="Q54" s="145"/>
      <c r="R54" s="765"/>
      <c r="S54" s="766"/>
      <c r="T54" s="766"/>
      <c r="U54" s="767"/>
      <c r="V54" s="13"/>
      <c r="W54" s="765"/>
      <c r="X54" s="794"/>
    </row>
    <row r="55" spans="1:24" ht="21" customHeight="1">
      <c r="A55" s="139">
        <f t="shared" si="13"/>
        <v>118</v>
      </c>
      <c r="B55" s="765" t="str">
        <f>'@'!A141</f>
        <v/>
      </c>
      <c r="C55" s="766"/>
      <c r="D55" s="766"/>
      <c r="E55" s="767"/>
      <c r="F55" s="13" t="str">
        <f>'@'!A351</f>
        <v>-</v>
      </c>
      <c r="G55" s="765" t="str">
        <f>'@'!A561</f>
        <v>-</v>
      </c>
      <c r="H55" s="805"/>
      <c r="I55" s="142"/>
      <c r="J55" s="765"/>
      <c r="K55" s="766"/>
      <c r="L55" s="766"/>
      <c r="M55" s="767"/>
      <c r="N55" s="13"/>
      <c r="O55" s="765"/>
      <c r="P55" s="805"/>
      <c r="Q55" s="145"/>
      <c r="R55" s="765"/>
      <c r="S55" s="766"/>
      <c r="T55" s="766"/>
      <c r="U55" s="767"/>
      <c r="V55" s="13"/>
      <c r="W55" s="765"/>
      <c r="X55" s="794"/>
    </row>
    <row r="56" spans="1:24" ht="21" customHeight="1">
      <c r="A56" s="139">
        <f t="shared" si="13"/>
        <v>119</v>
      </c>
      <c r="B56" s="765" t="str">
        <f>'@'!A142</f>
        <v/>
      </c>
      <c r="C56" s="766"/>
      <c r="D56" s="766"/>
      <c r="E56" s="767"/>
      <c r="F56" s="13" t="str">
        <f>'@'!A352</f>
        <v>-</v>
      </c>
      <c r="G56" s="765" t="str">
        <f>'@'!A562</f>
        <v>-</v>
      </c>
      <c r="H56" s="805"/>
      <c r="I56" s="142"/>
      <c r="J56" s="765"/>
      <c r="K56" s="766"/>
      <c r="L56" s="766"/>
      <c r="M56" s="767"/>
      <c r="N56" s="13"/>
      <c r="O56" s="765"/>
      <c r="P56" s="805"/>
      <c r="Q56" s="145"/>
      <c r="R56" s="765"/>
      <c r="S56" s="766"/>
      <c r="T56" s="766"/>
      <c r="U56" s="767"/>
      <c r="V56" s="13"/>
      <c r="W56" s="765"/>
      <c r="X56" s="794"/>
    </row>
    <row r="57" spans="1:24" ht="21" customHeight="1">
      <c r="A57" s="139">
        <f t="shared" si="13"/>
        <v>120</v>
      </c>
      <c r="B57" s="765" t="str">
        <f>'@'!A143</f>
        <v/>
      </c>
      <c r="C57" s="766"/>
      <c r="D57" s="766"/>
      <c r="E57" s="767"/>
      <c r="F57" s="13" t="str">
        <f>'@'!A353</f>
        <v>-</v>
      </c>
      <c r="G57" s="765" t="str">
        <f>'@'!A563</f>
        <v>-</v>
      </c>
      <c r="H57" s="805"/>
      <c r="I57" s="142"/>
      <c r="J57" s="765"/>
      <c r="K57" s="766"/>
      <c r="L57" s="766"/>
      <c r="M57" s="767"/>
      <c r="N57" s="13"/>
      <c r="O57" s="765"/>
      <c r="P57" s="805"/>
      <c r="Q57" s="145"/>
      <c r="R57" s="765"/>
      <c r="S57" s="766"/>
      <c r="T57" s="766"/>
      <c r="U57" s="767"/>
      <c r="V57" s="13"/>
      <c r="W57" s="765"/>
      <c r="X57" s="794"/>
    </row>
    <row r="58" spans="1:24" ht="21" customHeight="1">
      <c r="A58" s="139">
        <f t="shared" si="13"/>
        <v>121</v>
      </c>
      <c r="B58" s="765" t="str">
        <f>'@'!A144</f>
        <v/>
      </c>
      <c r="C58" s="766"/>
      <c r="D58" s="766"/>
      <c r="E58" s="767"/>
      <c r="F58" s="13" t="str">
        <f>'@'!A354</f>
        <v>-</v>
      </c>
      <c r="G58" s="765" t="str">
        <f>'@'!A564</f>
        <v>-</v>
      </c>
      <c r="H58" s="805"/>
      <c r="I58" s="142"/>
      <c r="J58" s="765"/>
      <c r="K58" s="766"/>
      <c r="L58" s="766"/>
      <c r="M58" s="767"/>
      <c r="N58" s="13"/>
      <c r="O58" s="765"/>
      <c r="P58" s="805"/>
      <c r="Q58" s="145"/>
      <c r="R58" s="765"/>
      <c r="S58" s="766"/>
      <c r="T58" s="766"/>
      <c r="U58" s="767"/>
      <c r="V58" s="13"/>
      <c r="W58" s="765"/>
      <c r="X58" s="794"/>
    </row>
    <row r="59" spans="1:24" ht="21" customHeight="1">
      <c r="A59" s="139">
        <f t="shared" si="13"/>
        <v>122</v>
      </c>
      <c r="B59" s="765" t="str">
        <f>'@'!A145</f>
        <v/>
      </c>
      <c r="C59" s="766"/>
      <c r="D59" s="766"/>
      <c r="E59" s="767"/>
      <c r="F59" s="13" t="str">
        <f>'@'!A355</f>
        <v>-</v>
      </c>
      <c r="G59" s="765" t="str">
        <f>'@'!A565</f>
        <v>-</v>
      </c>
      <c r="H59" s="805"/>
      <c r="I59" s="142"/>
      <c r="J59" s="765"/>
      <c r="K59" s="766"/>
      <c r="L59" s="766"/>
      <c r="M59" s="767"/>
      <c r="N59" s="13"/>
      <c r="O59" s="765"/>
      <c r="P59" s="805"/>
      <c r="Q59" s="145"/>
      <c r="R59" s="765"/>
      <c r="S59" s="766"/>
      <c r="T59" s="766"/>
      <c r="U59" s="767"/>
      <c r="V59" s="13"/>
      <c r="W59" s="765"/>
      <c r="X59" s="794"/>
    </row>
    <row r="60" spans="1:24" ht="21" customHeight="1">
      <c r="A60" s="139">
        <f t="shared" si="13"/>
        <v>123</v>
      </c>
      <c r="B60" s="765" t="str">
        <f>'@'!A146</f>
        <v/>
      </c>
      <c r="C60" s="766"/>
      <c r="D60" s="766"/>
      <c r="E60" s="767"/>
      <c r="F60" s="13" t="str">
        <f>'@'!A356</f>
        <v>-</v>
      </c>
      <c r="G60" s="765" t="str">
        <f>'@'!A566</f>
        <v>-</v>
      </c>
      <c r="H60" s="805"/>
      <c r="I60" s="142"/>
      <c r="J60" s="765"/>
      <c r="K60" s="766"/>
      <c r="L60" s="766"/>
      <c r="M60" s="767"/>
      <c r="N60" s="13"/>
      <c r="O60" s="765"/>
      <c r="P60" s="805"/>
      <c r="Q60" s="145"/>
      <c r="R60" s="765"/>
      <c r="S60" s="766"/>
      <c r="T60" s="766"/>
      <c r="U60" s="767"/>
      <c r="V60" s="13"/>
      <c r="W60" s="765"/>
      <c r="X60" s="794"/>
    </row>
    <row r="61" spans="1:24" ht="21" customHeight="1">
      <c r="A61" s="139">
        <f t="shared" si="13"/>
        <v>124</v>
      </c>
      <c r="B61" s="765" t="str">
        <f>'@'!A147</f>
        <v/>
      </c>
      <c r="C61" s="766"/>
      <c r="D61" s="766"/>
      <c r="E61" s="767"/>
      <c r="F61" s="13" t="str">
        <f>'@'!A357</f>
        <v>-</v>
      </c>
      <c r="G61" s="765" t="str">
        <f>'@'!A567</f>
        <v>-</v>
      </c>
      <c r="H61" s="805"/>
      <c r="I61" s="142"/>
      <c r="J61" s="765"/>
      <c r="K61" s="766"/>
      <c r="L61" s="766"/>
      <c r="M61" s="767"/>
      <c r="N61" s="13"/>
      <c r="O61" s="765"/>
      <c r="P61" s="805"/>
      <c r="Q61" s="145"/>
      <c r="R61" s="765"/>
      <c r="S61" s="766"/>
      <c r="T61" s="766"/>
      <c r="U61" s="767"/>
      <c r="V61" s="13"/>
      <c r="W61" s="765"/>
      <c r="X61" s="794"/>
    </row>
    <row r="62" spans="1:24" ht="21" customHeight="1">
      <c r="A62" s="139">
        <f t="shared" si="13"/>
        <v>125</v>
      </c>
      <c r="B62" s="765" t="str">
        <f>'@'!A148</f>
        <v/>
      </c>
      <c r="C62" s="766"/>
      <c r="D62" s="766"/>
      <c r="E62" s="767"/>
      <c r="F62" s="13" t="str">
        <f>'@'!A358</f>
        <v>-</v>
      </c>
      <c r="G62" s="765" t="str">
        <f>'@'!A568</f>
        <v>-</v>
      </c>
      <c r="H62" s="805"/>
      <c r="I62" s="142"/>
      <c r="J62" s="765"/>
      <c r="K62" s="766"/>
      <c r="L62" s="766"/>
      <c r="M62" s="767"/>
      <c r="N62" s="13"/>
      <c r="O62" s="765"/>
      <c r="P62" s="805"/>
      <c r="Q62" s="145"/>
      <c r="R62" s="765"/>
      <c r="S62" s="766"/>
      <c r="T62" s="766"/>
      <c r="U62" s="767"/>
      <c r="V62" s="13"/>
      <c r="W62" s="765"/>
      <c r="X62" s="794"/>
    </row>
    <row r="63" spans="1:24" ht="21" customHeight="1">
      <c r="A63" s="139">
        <f t="shared" si="13"/>
        <v>126</v>
      </c>
      <c r="B63" s="765" t="str">
        <f>'@'!A149</f>
        <v/>
      </c>
      <c r="C63" s="766"/>
      <c r="D63" s="766"/>
      <c r="E63" s="767"/>
      <c r="F63" s="13" t="str">
        <f>'@'!A359</f>
        <v>-</v>
      </c>
      <c r="G63" s="765" t="str">
        <f>'@'!A569</f>
        <v>-</v>
      </c>
      <c r="H63" s="805"/>
      <c r="I63" s="142"/>
      <c r="J63" s="765"/>
      <c r="K63" s="766"/>
      <c r="L63" s="766"/>
      <c r="M63" s="767"/>
      <c r="N63" s="13"/>
      <c r="O63" s="765"/>
      <c r="P63" s="805"/>
      <c r="Q63" s="145"/>
      <c r="R63" s="765"/>
      <c r="S63" s="766"/>
      <c r="T63" s="766"/>
      <c r="U63" s="767"/>
      <c r="V63" s="13"/>
      <c r="W63" s="765"/>
      <c r="X63" s="794"/>
    </row>
    <row r="64" spans="1:24" ht="21" customHeight="1">
      <c r="A64" s="139">
        <f t="shared" si="13"/>
        <v>127</v>
      </c>
      <c r="B64" s="765" t="str">
        <f>'@'!A150</f>
        <v/>
      </c>
      <c r="C64" s="766"/>
      <c r="D64" s="766"/>
      <c r="E64" s="767"/>
      <c r="F64" s="13" t="str">
        <f>'@'!A360</f>
        <v>-</v>
      </c>
      <c r="G64" s="765" t="str">
        <f>'@'!A570</f>
        <v>-</v>
      </c>
      <c r="H64" s="805"/>
      <c r="I64" s="142"/>
      <c r="J64" s="765"/>
      <c r="K64" s="766"/>
      <c r="L64" s="766"/>
      <c r="M64" s="767"/>
      <c r="N64" s="13"/>
      <c r="O64" s="765"/>
      <c r="P64" s="805"/>
      <c r="Q64" s="145"/>
      <c r="R64" s="765"/>
      <c r="S64" s="766"/>
      <c r="T64" s="766"/>
      <c r="U64" s="767"/>
      <c r="V64" s="13"/>
      <c r="W64" s="765"/>
      <c r="X64" s="794"/>
    </row>
    <row r="65" spans="1:24" ht="21" customHeight="1">
      <c r="A65" s="139">
        <f t="shared" si="13"/>
        <v>128</v>
      </c>
      <c r="B65" s="765" t="str">
        <f>'@'!A151</f>
        <v/>
      </c>
      <c r="C65" s="766"/>
      <c r="D65" s="766"/>
      <c r="E65" s="767"/>
      <c r="F65" s="13" t="str">
        <f>'@'!A361</f>
        <v>-</v>
      </c>
      <c r="G65" s="765" t="str">
        <f>'@'!A571</f>
        <v>-</v>
      </c>
      <c r="H65" s="805"/>
      <c r="I65" s="142"/>
      <c r="J65" s="765"/>
      <c r="K65" s="766"/>
      <c r="L65" s="766"/>
      <c r="M65" s="767"/>
      <c r="N65" s="13"/>
      <c r="O65" s="765"/>
      <c r="P65" s="805"/>
      <c r="Q65" s="145"/>
      <c r="R65" s="765"/>
      <c r="S65" s="766"/>
      <c r="T65" s="766"/>
      <c r="U65" s="767"/>
      <c r="V65" s="13"/>
      <c r="W65" s="765"/>
      <c r="X65" s="794"/>
    </row>
    <row r="66" spans="1:24" ht="21" customHeight="1">
      <c r="A66" s="139">
        <f t="shared" si="13"/>
        <v>129</v>
      </c>
      <c r="B66" s="765" t="str">
        <f>'@'!A152</f>
        <v/>
      </c>
      <c r="C66" s="766"/>
      <c r="D66" s="766"/>
      <c r="E66" s="767"/>
      <c r="F66" s="13" t="str">
        <f>'@'!A362</f>
        <v>-</v>
      </c>
      <c r="G66" s="765" t="str">
        <f>'@'!A572</f>
        <v>-</v>
      </c>
      <c r="H66" s="805"/>
      <c r="I66" s="142"/>
      <c r="J66" s="765"/>
      <c r="K66" s="766"/>
      <c r="L66" s="766"/>
      <c r="M66" s="767"/>
      <c r="N66" s="13"/>
      <c r="O66" s="765"/>
      <c r="P66" s="805"/>
      <c r="Q66" s="145"/>
      <c r="R66" s="765"/>
      <c r="S66" s="766"/>
      <c r="T66" s="766"/>
      <c r="U66" s="767"/>
      <c r="V66" s="13"/>
      <c r="W66" s="765"/>
      <c r="X66" s="794"/>
    </row>
    <row r="67" spans="1:24" ht="21" customHeight="1">
      <c r="A67" s="139">
        <f t="shared" si="13"/>
        <v>130</v>
      </c>
      <c r="B67" s="765" t="str">
        <f>'@'!A153</f>
        <v/>
      </c>
      <c r="C67" s="766"/>
      <c r="D67" s="766"/>
      <c r="E67" s="767"/>
      <c r="F67" s="13" t="str">
        <f>'@'!A363</f>
        <v>-</v>
      </c>
      <c r="G67" s="765" t="str">
        <f>'@'!A573</f>
        <v>-</v>
      </c>
      <c r="H67" s="805"/>
      <c r="I67" s="142"/>
      <c r="J67" s="765"/>
      <c r="K67" s="766"/>
      <c r="L67" s="766"/>
      <c r="M67" s="767"/>
      <c r="N67" s="13"/>
      <c r="O67" s="765"/>
      <c r="P67" s="805"/>
      <c r="Q67" s="145"/>
      <c r="R67" s="765"/>
      <c r="S67" s="766"/>
      <c r="T67" s="766"/>
      <c r="U67" s="767"/>
      <c r="V67" s="13"/>
      <c r="W67" s="765"/>
      <c r="X67" s="794"/>
    </row>
    <row r="68" spans="1:24" ht="21" customHeight="1">
      <c r="A68" s="139">
        <f t="shared" si="13"/>
        <v>131</v>
      </c>
      <c r="B68" s="765" t="str">
        <f>'@'!A154</f>
        <v/>
      </c>
      <c r="C68" s="766"/>
      <c r="D68" s="766"/>
      <c r="E68" s="767"/>
      <c r="F68" s="13" t="str">
        <f>'@'!A364</f>
        <v>-</v>
      </c>
      <c r="G68" s="765" t="str">
        <f>'@'!A574</f>
        <v>-</v>
      </c>
      <c r="H68" s="805"/>
      <c r="I68" s="142"/>
      <c r="J68" s="765"/>
      <c r="K68" s="766"/>
      <c r="L68" s="766"/>
      <c r="M68" s="767"/>
      <c r="N68" s="13"/>
      <c r="O68" s="765"/>
      <c r="P68" s="805"/>
      <c r="Q68" s="145"/>
      <c r="R68" s="765"/>
      <c r="S68" s="766"/>
      <c r="T68" s="766"/>
      <c r="U68" s="767"/>
      <c r="V68" s="13"/>
      <c r="W68" s="765"/>
      <c r="X68" s="794"/>
    </row>
    <row r="69" spans="1:24" ht="21" customHeight="1">
      <c r="A69" s="139">
        <f t="shared" si="13"/>
        <v>132</v>
      </c>
      <c r="B69" s="765" t="str">
        <f>'@'!A155</f>
        <v/>
      </c>
      <c r="C69" s="766"/>
      <c r="D69" s="766"/>
      <c r="E69" s="767"/>
      <c r="F69" s="13" t="str">
        <f>'@'!A365</f>
        <v>-</v>
      </c>
      <c r="G69" s="765" t="str">
        <f>'@'!A575</f>
        <v>-</v>
      </c>
      <c r="H69" s="805"/>
      <c r="I69" s="142"/>
      <c r="J69" s="765"/>
      <c r="K69" s="766"/>
      <c r="L69" s="766"/>
      <c r="M69" s="767"/>
      <c r="N69" s="13"/>
      <c r="O69" s="765"/>
      <c r="P69" s="805"/>
      <c r="Q69" s="145"/>
      <c r="R69" s="765"/>
      <c r="S69" s="766"/>
      <c r="T69" s="766"/>
      <c r="U69" s="767"/>
      <c r="V69" s="13"/>
      <c r="W69" s="765"/>
      <c r="X69" s="794"/>
    </row>
    <row r="70" spans="1:24" ht="21" customHeight="1">
      <c r="A70" s="139">
        <f t="shared" si="13"/>
        <v>133</v>
      </c>
      <c r="B70" s="765" t="str">
        <f>'@'!A156</f>
        <v/>
      </c>
      <c r="C70" s="766"/>
      <c r="D70" s="766"/>
      <c r="E70" s="767"/>
      <c r="F70" s="13" t="str">
        <f>'@'!A366</f>
        <v>-</v>
      </c>
      <c r="G70" s="765" t="str">
        <f>'@'!A576</f>
        <v>-</v>
      </c>
      <c r="H70" s="805"/>
      <c r="I70" s="142"/>
      <c r="J70" s="765"/>
      <c r="K70" s="766"/>
      <c r="L70" s="766"/>
      <c r="M70" s="767"/>
      <c r="N70" s="13"/>
      <c r="O70" s="765"/>
      <c r="P70" s="805"/>
      <c r="Q70" s="145"/>
      <c r="R70" s="765"/>
      <c r="S70" s="766"/>
      <c r="T70" s="766"/>
      <c r="U70" s="767"/>
      <c r="V70" s="13"/>
      <c r="W70" s="765"/>
      <c r="X70" s="794"/>
    </row>
    <row r="71" spans="1:24" ht="21" customHeight="1">
      <c r="A71" s="139">
        <f t="shared" si="13"/>
        <v>134</v>
      </c>
      <c r="B71" s="765" t="str">
        <f>'@'!A157</f>
        <v/>
      </c>
      <c r="C71" s="766"/>
      <c r="D71" s="766"/>
      <c r="E71" s="767"/>
      <c r="F71" s="13" t="str">
        <f>'@'!A367</f>
        <v>-</v>
      </c>
      <c r="G71" s="765" t="str">
        <f>'@'!A577</f>
        <v>-</v>
      </c>
      <c r="H71" s="805"/>
      <c r="I71" s="142"/>
      <c r="J71" s="765"/>
      <c r="K71" s="766"/>
      <c r="L71" s="766"/>
      <c r="M71" s="767"/>
      <c r="N71" s="13"/>
      <c r="O71" s="765"/>
      <c r="P71" s="805"/>
      <c r="Q71" s="145"/>
      <c r="R71" s="765"/>
      <c r="S71" s="766"/>
      <c r="T71" s="766"/>
      <c r="U71" s="767"/>
      <c r="V71" s="13"/>
      <c r="W71" s="765"/>
      <c r="X71" s="794"/>
    </row>
    <row r="72" spans="1:24" ht="21" customHeight="1">
      <c r="A72" s="139">
        <f t="shared" si="13"/>
        <v>135</v>
      </c>
      <c r="B72" s="765" t="str">
        <f>'@'!A158</f>
        <v/>
      </c>
      <c r="C72" s="766"/>
      <c r="D72" s="766"/>
      <c r="E72" s="767"/>
      <c r="F72" s="13" t="str">
        <f>'@'!A368</f>
        <v>-</v>
      </c>
      <c r="G72" s="765" t="str">
        <f>'@'!A578</f>
        <v>-</v>
      </c>
      <c r="H72" s="805"/>
      <c r="I72" s="142"/>
      <c r="J72" s="765"/>
      <c r="K72" s="766"/>
      <c r="L72" s="766"/>
      <c r="M72" s="767"/>
      <c r="N72" s="13"/>
      <c r="O72" s="765"/>
      <c r="P72" s="805"/>
      <c r="Q72" s="145"/>
      <c r="R72" s="765"/>
      <c r="S72" s="766"/>
      <c r="T72" s="766"/>
      <c r="U72" s="767"/>
      <c r="V72" s="13"/>
      <c r="W72" s="765"/>
      <c r="X72" s="794"/>
    </row>
    <row r="73" spans="1:24" ht="21" customHeight="1">
      <c r="A73" s="139">
        <f t="shared" si="13"/>
        <v>136</v>
      </c>
      <c r="B73" s="765" t="str">
        <f>'@'!A159</f>
        <v/>
      </c>
      <c r="C73" s="766"/>
      <c r="D73" s="766"/>
      <c r="E73" s="767"/>
      <c r="F73" s="13" t="str">
        <f>'@'!A369</f>
        <v>-</v>
      </c>
      <c r="G73" s="765" t="str">
        <f>'@'!A579</f>
        <v>-</v>
      </c>
      <c r="H73" s="805"/>
      <c r="I73" s="142"/>
      <c r="J73" s="765"/>
      <c r="K73" s="766"/>
      <c r="L73" s="766"/>
      <c r="M73" s="767"/>
      <c r="N73" s="13"/>
      <c r="O73" s="765"/>
      <c r="P73" s="805"/>
      <c r="Q73" s="145"/>
      <c r="R73" s="765"/>
      <c r="S73" s="766"/>
      <c r="T73" s="766"/>
      <c r="U73" s="767"/>
      <c r="V73" s="13"/>
      <c r="W73" s="765"/>
      <c r="X73" s="794"/>
    </row>
    <row r="74" spans="1:24" ht="21" customHeight="1">
      <c r="A74" s="139">
        <f t="shared" si="13"/>
        <v>137</v>
      </c>
      <c r="B74" s="765" t="str">
        <f>'@'!A160</f>
        <v/>
      </c>
      <c r="C74" s="766"/>
      <c r="D74" s="766"/>
      <c r="E74" s="767"/>
      <c r="F74" s="13" t="str">
        <f>'@'!A370</f>
        <v>-</v>
      </c>
      <c r="G74" s="765" t="str">
        <f>'@'!A580</f>
        <v>-</v>
      </c>
      <c r="H74" s="805"/>
      <c r="I74" s="142"/>
      <c r="J74" s="765"/>
      <c r="K74" s="766"/>
      <c r="L74" s="766"/>
      <c r="M74" s="767"/>
      <c r="N74" s="13"/>
      <c r="O74" s="765"/>
      <c r="P74" s="805"/>
      <c r="Q74" s="145"/>
      <c r="R74" s="765"/>
      <c r="S74" s="766"/>
      <c r="T74" s="766"/>
      <c r="U74" s="767"/>
      <c r="V74" s="13"/>
      <c r="W74" s="765"/>
      <c r="X74" s="794"/>
    </row>
    <row r="75" spans="1:24" ht="21" customHeight="1">
      <c r="A75" s="139">
        <f t="shared" si="13"/>
        <v>138</v>
      </c>
      <c r="B75" s="765" t="str">
        <f>'@'!A161</f>
        <v/>
      </c>
      <c r="C75" s="766"/>
      <c r="D75" s="766"/>
      <c r="E75" s="767"/>
      <c r="F75" s="13" t="str">
        <f>'@'!A371</f>
        <v>-</v>
      </c>
      <c r="G75" s="765" t="str">
        <f>'@'!A581</f>
        <v>-</v>
      </c>
      <c r="H75" s="805"/>
      <c r="I75" s="142"/>
      <c r="J75" s="765"/>
      <c r="K75" s="766"/>
      <c r="L75" s="766"/>
      <c r="M75" s="767"/>
      <c r="N75" s="13"/>
      <c r="O75" s="765"/>
      <c r="P75" s="805"/>
      <c r="Q75" s="145"/>
      <c r="R75" s="765"/>
      <c r="S75" s="766"/>
      <c r="T75" s="766"/>
      <c r="U75" s="767"/>
      <c r="V75" s="13"/>
      <c r="W75" s="765"/>
      <c r="X75" s="794"/>
    </row>
    <row r="76" spans="1:24" ht="21" customHeight="1">
      <c r="A76" s="139">
        <f t="shared" si="13"/>
        <v>139</v>
      </c>
      <c r="B76" s="765" t="str">
        <f>'@'!A162</f>
        <v/>
      </c>
      <c r="C76" s="766"/>
      <c r="D76" s="766"/>
      <c r="E76" s="767"/>
      <c r="F76" s="13" t="str">
        <f>'@'!A372</f>
        <v>-</v>
      </c>
      <c r="G76" s="765" t="str">
        <f>'@'!A582</f>
        <v>-</v>
      </c>
      <c r="H76" s="805"/>
      <c r="I76" s="142"/>
      <c r="J76" s="765"/>
      <c r="K76" s="766"/>
      <c r="L76" s="766"/>
      <c r="M76" s="767"/>
      <c r="N76" s="13"/>
      <c r="O76" s="765"/>
      <c r="P76" s="805"/>
      <c r="Q76" s="145"/>
      <c r="R76" s="765"/>
      <c r="S76" s="766"/>
      <c r="T76" s="766"/>
      <c r="U76" s="767"/>
      <c r="V76" s="13"/>
      <c r="W76" s="765"/>
      <c r="X76" s="794"/>
    </row>
    <row r="77" spans="1:24" ht="21" customHeight="1" thickBot="1">
      <c r="A77" s="140">
        <f t="shared" si="13"/>
        <v>140</v>
      </c>
      <c r="B77" s="795" t="str">
        <f>'@'!A163</f>
        <v/>
      </c>
      <c r="C77" s="796"/>
      <c r="D77" s="796"/>
      <c r="E77" s="797"/>
      <c r="F77" s="14" t="str">
        <f>'@'!A373</f>
        <v>-</v>
      </c>
      <c r="G77" s="795" t="str">
        <f>'@'!A583</f>
        <v>-</v>
      </c>
      <c r="H77" s="806"/>
      <c r="I77" s="143"/>
      <c r="J77" s="795"/>
      <c r="K77" s="796"/>
      <c r="L77" s="796"/>
      <c r="M77" s="797"/>
      <c r="N77" s="14"/>
      <c r="O77" s="795"/>
      <c r="P77" s="806"/>
      <c r="Q77" s="146"/>
      <c r="R77" s="795"/>
      <c r="S77" s="796"/>
      <c r="T77" s="796"/>
      <c r="U77" s="797"/>
      <c r="V77" s="14"/>
      <c r="W77" s="795"/>
      <c r="X77" s="803"/>
    </row>
  </sheetData>
  <sheetProtection sheet="1" objects="1" scenarios="1"/>
  <mergeCells count="436">
    <mergeCell ref="B77:E77"/>
    <mergeCell ref="G77:H77"/>
    <mergeCell ref="J77:M77"/>
    <mergeCell ref="O77:P77"/>
    <mergeCell ref="R77:U77"/>
    <mergeCell ref="W77:X77"/>
    <mergeCell ref="B76:E76"/>
    <mergeCell ref="G76:H76"/>
    <mergeCell ref="J76:M76"/>
    <mergeCell ref="O76:P76"/>
    <mergeCell ref="R76:U76"/>
    <mergeCell ref="W76:X76"/>
    <mergeCell ref="B75:E75"/>
    <mergeCell ref="G75:H75"/>
    <mergeCell ref="J75:M75"/>
    <mergeCell ref="O75:P75"/>
    <mergeCell ref="R75:U75"/>
    <mergeCell ref="W75:X75"/>
    <mergeCell ref="B74:E74"/>
    <mergeCell ref="G74:H74"/>
    <mergeCell ref="J74:M74"/>
    <mergeCell ref="O74:P74"/>
    <mergeCell ref="R74:U74"/>
    <mergeCell ref="W74:X74"/>
    <mergeCell ref="B73:E73"/>
    <mergeCell ref="G73:H73"/>
    <mergeCell ref="J73:M73"/>
    <mergeCell ref="O73:P73"/>
    <mergeCell ref="R73:U73"/>
    <mergeCell ref="W73:X73"/>
    <mergeCell ref="B72:E72"/>
    <mergeCell ref="G72:H72"/>
    <mergeCell ref="J72:M72"/>
    <mergeCell ref="O72:P72"/>
    <mergeCell ref="R72:U72"/>
    <mergeCell ref="W72:X72"/>
    <mergeCell ref="B71:E71"/>
    <mergeCell ref="G71:H71"/>
    <mergeCell ref="J71:M71"/>
    <mergeCell ref="O71:P71"/>
    <mergeCell ref="R71:U71"/>
    <mergeCell ref="W71:X71"/>
    <mergeCell ref="B70:E70"/>
    <mergeCell ref="G70:H70"/>
    <mergeCell ref="J70:M70"/>
    <mergeCell ref="O70:P70"/>
    <mergeCell ref="R70:U70"/>
    <mergeCell ref="W70:X70"/>
    <mergeCell ref="B69:E69"/>
    <mergeCell ref="G69:H69"/>
    <mergeCell ref="J69:M69"/>
    <mergeCell ref="O69:P69"/>
    <mergeCell ref="R69:U69"/>
    <mergeCell ref="W69:X69"/>
    <mergeCell ref="B68:E68"/>
    <mergeCell ref="G68:H68"/>
    <mergeCell ref="J68:M68"/>
    <mergeCell ref="O68:P68"/>
    <mergeCell ref="R68:U68"/>
    <mergeCell ref="W68:X68"/>
    <mergeCell ref="B67:E67"/>
    <mergeCell ref="G67:H67"/>
    <mergeCell ref="J67:M67"/>
    <mergeCell ref="O67:P67"/>
    <mergeCell ref="R67:U67"/>
    <mergeCell ref="W67:X67"/>
    <mergeCell ref="B66:E66"/>
    <mergeCell ref="G66:H66"/>
    <mergeCell ref="J66:M66"/>
    <mergeCell ref="O66:P66"/>
    <mergeCell ref="R66:U66"/>
    <mergeCell ref="W66:X66"/>
    <mergeCell ref="B65:E65"/>
    <mergeCell ref="G65:H65"/>
    <mergeCell ref="J65:M65"/>
    <mergeCell ref="O65:P65"/>
    <mergeCell ref="R65:U65"/>
    <mergeCell ref="W65:X65"/>
    <mergeCell ref="B64:E64"/>
    <mergeCell ref="G64:H64"/>
    <mergeCell ref="J64:M64"/>
    <mergeCell ref="O64:P64"/>
    <mergeCell ref="R64:U64"/>
    <mergeCell ref="W64:X64"/>
    <mergeCell ref="B63:E63"/>
    <mergeCell ref="G63:H63"/>
    <mergeCell ref="J63:M63"/>
    <mergeCell ref="O63:P63"/>
    <mergeCell ref="R63:U63"/>
    <mergeCell ref="W63:X63"/>
    <mergeCell ref="B62:E62"/>
    <mergeCell ref="G62:H62"/>
    <mergeCell ref="J62:M62"/>
    <mergeCell ref="O62:P62"/>
    <mergeCell ref="R62:U62"/>
    <mergeCell ref="W62:X62"/>
    <mergeCell ref="B61:E61"/>
    <mergeCell ref="G61:H61"/>
    <mergeCell ref="J61:M61"/>
    <mergeCell ref="O61:P61"/>
    <mergeCell ref="R61:U61"/>
    <mergeCell ref="W61:X61"/>
    <mergeCell ref="B60:E60"/>
    <mergeCell ref="G60:H60"/>
    <mergeCell ref="J60:M60"/>
    <mergeCell ref="O60:P60"/>
    <mergeCell ref="R60:U60"/>
    <mergeCell ref="W60:X60"/>
    <mergeCell ref="B59:E59"/>
    <mergeCell ref="G59:H59"/>
    <mergeCell ref="J59:M59"/>
    <mergeCell ref="O59:P59"/>
    <mergeCell ref="R59:U59"/>
    <mergeCell ref="W59:X59"/>
    <mergeCell ref="B58:E58"/>
    <mergeCell ref="G58:H58"/>
    <mergeCell ref="J58:M58"/>
    <mergeCell ref="O58:P58"/>
    <mergeCell ref="R58:U58"/>
    <mergeCell ref="W58:X58"/>
    <mergeCell ref="B57:E57"/>
    <mergeCell ref="G57:H57"/>
    <mergeCell ref="J57:M57"/>
    <mergeCell ref="O57:P57"/>
    <mergeCell ref="R57:U57"/>
    <mergeCell ref="W57:X57"/>
    <mergeCell ref="B56:E56"/>
    <mergeCell ref="G56:H56"/>
    <mergeCell ref="J56:M56"/>
    <mergeCell ref="O56:P56"/>
    <mergeCell ref="R56:U56"/>
    <mergeCell ref="W56:X56"/>
    <mergeCell ref="B55:E55"/>
    <mergeCell ref="G55:H55"/>
    <mergeCell ref="J55:M55"/>
    <mergeCell ref="O55:P55"/>
    <mergeCell ref="R55:U55"/>
    <mergeCell ref="W55:X55"/>
    <mergeCell ref="B54:E54"/>
    <mergeCell ref="G54:H54"/>
    <mergeCell ref="J54:M54"/>
    <mergeCell ref="O54:P54"/>
    <mergeCell ref="R54:U54"/>
    <mergeCell ref="W54:X54"/>
    <mergeCell ref="B53:E53"/>
    <mergeCell ref="G53:H53"/>
    <mergeCell ref="J53:M53"/>
    <mergeCell ref="O53:P53"/>
    <mergeCell ref="R53:U53"/>
    <mergeCell ref="W53:X53"/>
    <mergeCell ref="B52:E52"/>
    <mergeCell ref="G52:H52"/>
    <mergeCell ref="J52:M52"/>
    <mergeCell ref="O52:P52"/>
    <mergeCell ref="R52:U52"/>
    <mergeCell ref="W52:X52"/>
    <mergeCell ref="B51:E51"/>
    <mergeCell ref="G51:H51"/>
    <mergeCell ref="J51:M51"/>
    <mergeCell ref="O51:P51"/>
    <mergeCell ref="R51:U51"/>
    <mergeCell ref="W51:X51"/>
    <mergeCell ref="B50:E50"/>
    <mergeCell ref="G50:H50"/>
    <mergeCell ref="J50:M50"/>
    <mergeCell ref="O50:P50"/>
    <mergeCell ref="R50:U50"/>
    <mergeCell ref="W50:X50"/>
    <mergeCell ref="B49:E49"/>
    <mergeCell ref="G49:H49"/>
    <mergeCell ref="J49:M49"/>
    <mergeCell ref="O49:P49"/>
    <mergeCell ref="R49:U49"/>
    <mergeCell ref="W49:X49"/>
    <mergeCell ref="B48:E48"/>
    <mergeCell ref="G48:H48"/>
    <mergeCell ref="J48:M48"/>
    <mergeCell ref="O48:P48"/>
    <mergeCell ref="R48:U48"/>
    <mergeCell ref="W48:X48"/>
    <mergeCell ref="B47:E47"/>
    <mergeCell ref="G47:H47"/>
    <mergeCell ref="J47:M47"/>
    <mergeCell ref="O47:P47"/>
    <mergeCell ref="R47:U47"/>
    <mergeCell ref="W47:X47"/>
    <mergeCell ref="B46:E46"/>
    <mergeCell ref="G46:H46"/>
    <mergeCell ref="J46:M46"/>
    <mergeCell ref="O46:P46"/>
    <mergeCell ref="R46:U46"/>
    <mergeCell ref="W46:X46"/>
    <mergeCell ref="B45:E45"/>
    <mergeCell ref="G45:H45"/>
    <mergeCell ref="J45:M45"/>
    <mergeCell ref="O45:P45"/>
    <mergeCell ref="R45:U45"/>
    <mergeCell ref="W45:X45"/>
    <mergeCell ref="B44:E44"/>
    <mergeCell ref="G44:H44"/>
    <mergeCell ref="J44:M44"/>
    <mergeCell ref="O44:P44"/>
    <mergeCell ref="R44:U44"/>
    <mergeCell ref="W44:X44"/>
    <mergeCell ref="B43:E43"/>
    <mergeCell ref="G43:H43"/>
    <mergeCell ref="J43:M43"/>
    <mergeCell ref="O43:P43"/>
    <mergeCell ref="R43:U43"/>
    <mergeCell ref="W43:X43"/>
    <mergeCell ref="B42:E42"/>
    <mergeCell ref="G42:H42"/>
    <mergeCell ref="J42:M42"/>
    <mergeCell ref="O42:P42"/>
    <mergeCell ref="R42:U42"/>
    <mergeCell ref="W42:X42"/>
    <mergeCell ref="B41:E41"/>
    <mergeCell ref="G41:H41"/>
    <mergeCell ref="J41:M41"/>
    <mergeCell ref="O41:P41"/>
    <mergeCell ref="R41:U41"/>
    <mergeCell ref="W41:X41"/>
    <mergeCell ref="B40:E40"/>
    <mergeCell ref="G40:H40"/>
    <mergeCell ref="J40:M40"/>
    <mergeCell ref="O40:P40"/>
    <mergeCell ref="R40:U40"/>
    <mergeCell ref="W40:X40"/>
    <mergeCell ref="B39:E39"/>
    <mergeCell ref="G39:H39"/>
    <mergeCell ref="J39:M39"/>
    <mergeCell ref="O39:P39"/>
    <mergeCell ref="R39:U39"/>
    <mergeCell ref="W39:X39"/>
    <mergeCell ref="B38:E38"/>
    <mergeCell ref="G38:H38"/>
    <mergeCell ref="J38:M38"/>
    <mergeCell ref="O38:P38"/>
    <mergeCell ref="R38:U38"/>
    <mergeCell ref="W38:X38"/>
    <mergeCell ref="B37:E37"/>
    <mergeCell ref="G37:H37"/>
    <mergeCell ref="J37:M37"/>
    <mergeCell ref="O37:P37"/>
    <mergeCell ref="R37:U37"/>
    <mergeCell ref="W37:X37"/>
    <mergeCell ref="B36:E36"/>
    <mergeCell ref="G36:H36"/>
    <mergeCell ref="J36:M36"/>
    <mergeCell ref="O36:P36"/>
    <mergeCell ref="R36:U36"/>
    <mergeCell ref="W36:X36"/>
    <mergeCell ref="B35:E35"/>
    <mergeCell ref="G35:H35"/>
    <mergeCell ref="J35:M35"/>
    <mergeCell ref="O35:P35"/>
    <mergeCell ref="R35:U35"/>
    <mergeCell ref="W35:X35"/>
    <mergeCell ref="B34:E34"/>
    <mergeCell ref="G34:H34"/>
    <mergeCell ref="J34:M34"/>
    <mergeCell ref="O34:P34"/>
    <mergeCell ref="R34:U34"/>
    <mergeCell ref="W34:X34"/>
    <mergeCell ref="B33:E33"/>
    <mergeCell ref="G33:H33"/>
    <mergeCell ref="J33:M33"/>
    <mergeCell ref="O33:P33"/>
    <mergeCell ref="R33:U33"/>
    <mergeCell ref="W33:X33"/>
    <mergeCell ref="B32:E32"/>
    <mergeCell ref="G32:H32"/>
    <mergeCell ref="J32:M32"/>
    <mergeCell ref="O32:P32"/>
    <mergeCell ref="R32:U32"/>
    <mergeCell ref="W32:X32"/>
    <mergeCell ref="B31:E31"/>
    <mergeCell ref="G31:H31"/>
    <mergeCell ref="J31:M31"/>
    <mergeCell ref="O31:P31"/>
    <mergeCell ref="R31:U31"/>
    <mergeCell ref="W31:X31"/>
    <mergeCell ref="B30:E30"/>
    <mergeCell ref="G30:H30"/>
    <mergeCell ref="J30:M30"/>
    <mergeCell ref="O30:P30"/>
    <mergeCell ref="R30:U30"/>
    <mergeCell ref="W30:X30"/>
    <mergeCell ref="B29:E29"/>
    <mergeCell ref="G29:H29"/>
    <mergeCell ref="J29:M29"/>
    <mergeCell ref="O29:P29"/>
    <mergeCell ref="R29:U29"/>
    <mergeCell ref="W29:X29"/>
    <mergeCell ref="B28:E28"/>
    <mergeCell ref="G28:H28"/>
    <mergeCell ref="J28:M28"/>
    <mergeCell ref="O28:P28"/>
    <mergeCell ref="R28:U28"/>
    <mergeCell ref="W28:X28"/>
    <mergeCell ref="B27:E27"/>
    <mergeCell ref="G27:H27"/>
    <mergeCell ref="J27:M27"/>
    <mergeCell ref="O27:P27"/>
    <mergeCell ref="R27:U27"/>
    <mergeCell ref="W27:X27"/>
    <mergeCell ref="B26:E26"/>
    <mergeCell ref="G26:H26"/>
    <mergeCell ref="J26:M26"/>
    <mergeCell ref="O26:P26"/>
    <mergeCell ref="R26:U26"/>
    <mergeCell ref="W26:X26"/>
    <mergeCell ref="B25:E25"/>
    <mergeCell ref="G25:H25"/>
    <mergeCell ref="J25:M25"/>
    <mergeCell ref="O25:P25"/>
    <mergeCell ref="R25:U25"/>
    <mergeCell ref="W25:X25"/>
    <mergeCell ref="B24:E24"/>
    <mergeCell ref="G24:H24"/>
    <mergeCell ref="J24:M24"/>
    <mergeCell ref="O24:P24"/>
    <mergeCell ref="R24:U24"/>
    <mergeCell ref="W24:X24"/>
    <mergeCell ref="B23:E23"/>
    <mergeCell ref="G23:H23"/>
    <mergeCell ref="J23:M23"/>
    <mergeCell ref="O23:P23"/>
    <mergeCell ref="R23:U23"/>
    <mergeCell ref="W23:X23"/>
    <mergeCell ref="B22:E22"/>
    <mergeCell ref="G22:H22"/>
    <mergeCell ref="J22:M22"/>
    <mergeCell ref="O22:P22"/>
    <mergeCell ref="R22:U22"/>
    <mergeCell ref="W22:X22"/>
    <mergeCell ref="B21:E21"/>
    <mergeCell ref="G21:H21"/>
    <mergeCell ref="J21:M21"/>
    <mergeCell ref="O21:P21"/>
    <mergeCell ref="R21:U21"/>
    <mergeCell ref="W21:X21"/>
    <mergeCell ref="B20:E20"/>
    <mergeCell ref="G20:H20"/>
    <mergeCell ref="J20:M20"/>
    <mergeCell ref="O20:P20"/>
    <mergeCell ref="R20:U20"/>
    <mergeCell ref="W20:X20"/>
    <mergeCell ref="B19:E19"/>
    <mergeCell ref="G19:H19"/>
    <mergeCell ref="J19:M19"/>
    <mergeCell ref="O19:P19"/>
    <mergeCell ref="R19:U19"/>
    <mergeCell ref="W19:X19"/>
    <mergeCell ref="B18:E18"/>
    <mergeCell ref="G18:H18"/>
    <mergeCell ref="J18:M18"/>
    <mergeCell ref="O18:P18"/>
    <mergeCell ref="R18:U18"/>
    <mergeCell ref="W18:X18"/>
    <mergeCell ref="B17:E17"/>
    <mergeCell ref="G17:H17"/>
    <mergeCell ref="J17:M17"/>
    <mergeCell ref="O17:P17"/>
    <mergeCell ref="R17:U17"/>
    <mergeCell ref="W17:X17"/>
    <mergeCell ref="B16:E16"/>
    <mergeCell ref="G16:H16"/>
    <mergeCell ref="J16:M16"/>
    <mergeCell ref="O16:P16"/>
    <mergeCell ref="R16:U16"/>
    <mergeCell ref="W16:X16"/>
    <mergeCell ref="B15:E15"/>
    <mergeCell ref="G15:H15"/>
    <mergeCell ref="J15:M15"/>
    <mergeCell ref="O15:P15"/>
    <mergeCell ref="R15:U15"/>
    <mergeCell ref="W15:X15"/>
    <mergeCell ref="B14:E14"/>
    <mergeCell ref="G14:H14"/>
    <mergeCell ref="J14:M14"/>
    <mergeCell ref="O14:P14"/>
    <mergeCell ref="R14:U14"/>
    <mergeCell ref="W14:X14"/>
    <mergeCell ref="B13:E13"/>
    <mergeCell ref="G13:H13"/>
    <mergeCell ref="J13:M13"/>
    <mergeCell ref="O13:P13"/>
    <mergeCell ref="R13:U13"/>
    <mergeCell ref="W13:X13"/>
    <mergeCell ref="B12:E12"/>
    <mergeCell ref="G12:H12"/>
    <mergeCell ref="J12:M12"/>
    <mergeCell ref="O12:P12"/>
    <mergeCell ref="R12:U12"/>
    <mergeCell ref="W12:X12"/>
    <mergeCell ref="B11:E11"/>
    <mergeCell ref="G11:H11"/>
    <mergeCell ref="J11:M11"/>
    <mergeCell ref="O11:P11"/>
    <mergeCell ref="R11:U11"/>
    <mergeCell ref="W11:X11"/>
    <mergeCell ref="B10:E10"/>
    <mergeCell ref="G10:H10"/>
    <mergeCell ref="J10:M10"/>
    <mergeCell ref="O10:P10"/>
    <mergeCell ref="R10:U10"/>
    <mergeCell ref="W10:X10"/>
    <mergeCell ref="B9:E9"/>
    <mergeCell ref="G9:H9"/>
    <mergeCell ref="J9:M9"/>
    <mergeCell ref="O9:P9"/>
    <mergeCell ref="R9:U9"/>
    <mergeCell ref="W9:X9"/>
    <mergeCell ref="B8:E8"/>
    <mergeCell ref="G8:H8"/>
    <mergeCell ref="J8:M8"/>
    <mergeCell ref="O8:P8"/>
    <mergeCell ref="R8:U8"/>
    <mergeCell ref="W8:X8"/>
    <mergeCell ref="W1:X1"/>
    <mergeCell ref="B7:E7"/>
    <mergeCell ref="G7:H7"/>
    <mergeCell ref="J7:M7"/>
    <mergeCell ref="O7:P7"/>
    <mergeCell ref="R7:U7"/>
    <mergeCell ref="W7:X7"/>
    <mergeCell ref="A2:X3"/>
    <mergeCell ref="A4:C4"/>
    <mergeCell ref="D4:W4"/>
    <mergeCell ref="B6:E6"/>
    <mergeCell ref="G6:H6"/>
    <mergeCell ref="J6:M6"/>
    <mergeCell ref="O6:P6"/>
    <mergeCell ref="R6:U6"/>
    <mergeCell ref="W6:X6"/>
  </mergeCells>
  <phoneticPr fontId="44"/>
  <printOptions horizontalCentered="1"/>
  <pageMargins left="0.196850393700787" right="0.196850393700787" top="0.39370078740157499" bottom="0.39370078740157499" header="0.196850393700787" footer="0.196850393700787"/>
  <pageSetup paperSize="9" scale="93" fitToHeight="2" orientation="portrait" horizontalDpi="300" verticalDpi="4294967293" r:id="rId1"/>
  <headerFooter alignWithMargins="0">
    <oddHeader>&amp;L&amp;D
&amp;T</oddHeader>
    <oddFooter>&amp;C &amp;8 第５２回マーチングバンド東海大会
２．構成メンバー登録書－&amp;P</oddFooter>
  </headerFooter>
  <rowBreaks count="1" manualBreakCount="1">
    <brk id="41"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6600"/>
  </sheetPr>
  <dimension ref="A1:AH98"/>
  <sheetViews>
    <sheetView view="pageBreakPreview" zoomScaleNormal="100" zoomScaleSheetLayoutView="100" workbookViewId="0"/>
  </sheetViews>
  <sheetFormatPr baseColWidth="10" defaultColWidth="0" defaultRowHeight="15" customHeight="1" zeroHeight="1"/>
  <cols>
    <col min="1" max="27" width="3.33203125" style="96" customWidth="1"/>
    <col min="28" max="28" width="5.5" style="96" customWidth="1"/>
    <col min="29" max="29" width="2.5" style="96" customWidth="1"/>
    <col min="30" max="34" width="0" style="96" hidden="1" customWidth="1"/>
    <col min="35" max="16384" width="8.6640625" style="96" hidden="1"/>
  </cols>
  <sheetData>
    <row r="1" spans="1:30" ht="18" customHeight="1">
      <c r="W1" s="238" t="s">
        <v>1068</v>
      </c>
      <c r="X1" s="238"/>
      <c r="Y1" s="238"/>
      <c r="Z1" s="238"/>
      <c r="AA1" s="238"/>
      <c r="AB1" s="238"/>
      <c r="AD1" s="96">
        <v>1</v>
      </c>
    </row>
    <row r="2" spans="1:30" ht="17.25" customHeight="1">
      <c r="A2" s="776" t="s">
        <v>1074</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row>
    <row r="3" spans="1:30" ht="17.25" customHeight="1">
      <c r="A3" s="776"/>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row>
    <row r="4" spans="1:30" ht="20.25" customHeight="1">
      <c r="A4" s="867" t="s">
        <v>1156</v>
      </c>
      <c r="B4" s="867"/>
      <c r="C4" s="867"/>
      <c r="D4" s="867"/>
      <c r="E4" s="867"/>
      <c r="F4" s="867"/>
      <c r="G4" s="867"/>
      <c r="H4" s="867"/>
      <c r="I4" s="867"/>
      <c r="J4" s="867"/>
      <c r="K4" s="867"/>
      <c r="L4" s="867"/>
      <c r="M4" s="867"/>
      <c r="N4" s="867"/>
      <c r="O4" s="867"/>
      <c r="P4" s="867"/>
      <c r="Q4" s="867"/>
      <c r="R4" s="867"/>
      <c r="S4" s="867"/>
      <c r="T4" s="867"/>
      <c r="U4" s="867"/>
      <c r="V4" s="867"/>
      <c r="W4" s="867"/>
      <c r="X4" s="867"/>
      <c r="Y4" s="867"/>
      <c r="Z4" s="867"/>
      <c r="AA4" s="867"/>
      <c r="AB4" s="867"/>
    </row>
    <row r="5" spans="1:30" ht="20.25" customHeight="1">
      <c r="A5" s="807" t="s">
        <v>22</v>
      </c>
      <c r="B5" s="807"/>
      <c r="C5" s="807"/>
      <c r="D5" s="808">
        <f>IF('@'!A2="※リストから選択して下さい",'@'!A3,'@'!A2)</f>
        <v>0</v>
      </c>
      <c r="E5" s="809"/>
      <c r="F5" s="809"/>
      <c r="G5" s="809"/>
      <c r="H5" s="809"/>
      <c r="I5" s="809"/>
      <c r="J5" s="809"/>
      <c r="K5" s="809"/>
      <c r="L5" s="809"/>
      <c r="M5" s="809"/>
      <c r="N5" s="809"/>
      <c r="O5" s="809"/>
      <c r="P5" s="809"/>
      <c r="Q5" s="809"/>
      <c r="R5" s="809"/>
      <c r="S5" s="809"/>
      <c r="T5" s="809"/>
      <c r="U5" s="809"/>
      <c r="V5" s="809"/>
      <c r="W5" s="809"/>
      <c r="X5" s="809"/>
      <c r="Y5" s="809"/>
      <c r="Z5" s="809"/>
      <c r="AA5" s="809"/>
      <c r="AB5" s="310">
        <v>2</v>
      </c>
    </row>
    <row r="6" spans="1:30" ht="10.25" customHeight="1"/>
    <row r="7" spans="1:30" ht="20.25" customHeight="1">
      <c r="A7" s="108" t="s">
        <v>1166</v>
      </c>
    </row>
    <row r="8" spans="1:30" ht="15" customHeight="1">
      <c r="A8" s="810">
        <v>1</v>
      </c>
      <c r="B8" s="814" t="s">
        <v>163</v>
      </c>
      <c r="C8" s="814"/>
      <c r="D8" s="814"/>
      <c r="E8" s="814"/>
      <c r="F8" s="814"/>
      <c r="G8" s="814"/>
      <c r="H8" s="814"/>
      <c r="I8" s="814"/>
      <c r="J8" s="814"/>
      <c r="K8" s="814"/>
      <c r="L8" s="814"/>
      <c r="M8" s="814"/>
      <c r="N8" s="814"/>
      <c r="O8" s="815"/>
      <c r="P8" s="198">
        <v>663</v>
      </c>
      <c r="Q8" s="814" t="s">
        <v>164</v>
      </c>
      <c r="R8" s="814"/>
      <c r="S8" s="814"/>
      <c r="T8" s="814"/>
      <c r="U8" s="815"/>
      <c r="V8" s="198">
        <f>P8+1</f>
        <v>664</v>
      </c>
      <c r="W8" s="814" t="s">
        <v>165</v>
      </c>
      <c r="X8" s="814"/>
      <c r="Y8" s="814"/>
      <c r="Z8" s="814"/>
      <c r="AA8" s="815"/>
      <c r="AB8" s="243">
        <f>V8+1</f>
        <v>665</v>
      </c>
    </row>
    <row r="9" spans="1:30" ht="15" customHeight="1">
      <c r="A9" s="811"/>
      <c r="B9" s="816" t="str">
        <f>INDEX('@'!$A:$EB,P8,'1参加申込書'!$AB$3)</f>
        <v/>
      </c>
      <c r="C9" s="816"/>
      <c r="D9" s="816"/>
      <c r="E9" s="816"/>
      <c r="F9" s="816"/>
      <c r="G9" s="816"/>
      <c r="H9" s="816"/>
      <c r="I9" s="816"/>
      <c r="J9" s="816"/>
      <c r="K9" s="816"/>
      <c r="L9" s="816"/>
      <c r="M9" s="816"/>
      <c r="N9" s="816"/>
      <c r="O9" s="816"/>
      <c r="P9" s="816"/>
      <c r="Q9" s="816" t="str">
        <f>INDEX('@'!$A:$EB,V8,'1参加申込書'!$AB$3)</f>
        <v/>
      </c>
      <c r="R9" s="816"/>
      <c r="S9" s="816"/>
      <c r="T9" s="816"/>
      <c r="U9" s="816"/>
      <c r="V9" s="816"/>
      <c r="W9" s="816" t="str">
        <f>INDEX('@'!$A:$EB,AB8,'1参加申込書'!$AB$3)</f>
        <v/>
      </c>
      <c r="X9" s="816"/>
      <c r="Y9" s="816"/>
      <c r="Z9" s="816"/>
      <c r="AA9" s="816"/>
      <c r="AB9" s="817"/>
    </row>
    <row r="10" spans="1:30" ht="15" customHeight="1">
      <c r="A10" s="812"/>
      <c r="B10" s="816" t="str">
        <f>INDEX('@'!$A:$EB,AB10,'1参加申込書'!$AB$3)</f>
        <v>※リストから選択して下さい</v>
      </c>
      <c r="C10" s="816"/>
      <c r="D10" s="816"/>
      <c r="E10" s="816"/>
      <c r="F10" s="816"/>
      <c r="G10" s="816"/>
      <c r="H10" s="816"/>
      <c r="I10" s="816"/>
      <c r="J10" s="816"/>
      <c r="K10" s="816"/>
      <c r="L10" s="816"/>
      <c r="M10" s="816"/>
      <c r="N10" s="816"/>
      <c r="O10" s="816"/>
      <c r="P10" s="816"/>
      <c r="Q10" s="816"/>
      <c r="R10" s="816"/>
      <c r="S10" s="816"/>
      <c r="T10" s="816"/>
      <c r="U10" s="816"/>
      <c r="V10" s="816"/>
      <c r="W10" s="816"/>
      <c r="X10" s="816"/>
      <c r="Y10" s="816"/>
      <c r="Z10" s="816"/>
      <c r="AA10" s="818"/>
      <c r="AB10" s="201">
        <f>AB8+1</f>
        <v>666</v>
      </c>
    </row>
    <row r="11" spans="1:30" ht="15" customHeight="1">
      <c r="A11" s="811"/>
      <c r="B11" s="823" t="s">
        <v>229</v>
      </c>
      <c r="C11" s="823"/>
      <c r="D11" s="823"/>
      <c r="E11" s="823"/>
      <c r="F11" s="823"/>
      <c r="G11" s="823"/>
      <c r="H11" s="823"/>
      <c r="I11" s="824" t="str">
        <f>INDEX('@'!$A:$EB,V11,'1参加申込書'!$AB$3)</f>
        <v>※リストから選択して下さい</v>
      </c>
      <c r="J11" s="824"/>
      <c r="K11" s="824"/>
      <c r="L11" s="824"/>
      <c r="M11" s="824"/>
      <c r="N11" s="824"/>
      <c r="O11" s="824"/>
      <c r="P11" s="824"/>
      <c r="Q11" s="824"/>
      <c r="R11" s="824"/>
      <c r="S11" s="824"/>
      <c r="T11" s="824"/>
      <c r="U11" s="825"/>
      <c r="V11" s="199">
        <f>AB10+1</f>
        <v>667</v>
      </c>
      <c r="W11" s="824" t="str">
        <f>INDEX('@'!$A:$EB,AB11,'1参加申込書'!$AB$3)</f>
        <v>－</v>
      </c>
      <c r="X11" s="824"/>
      <c r="Y11" s="824"/>
      <c r="Z11" s="824"/>
      <c r="AA11" s="825"/>
      <c r="AB11" s="202">
        <f>V11+1</f>
        <v>668</v>
      </c>
    </row>
    <row r="12" spans="1:30" ht="15" customHeight="1">
      <c r="A12" s="811"/>
      <c r="B12" s="826" t="s">
        <v>230</v>
      </c>
      <c r="C12" s="826"/>
      <c r="D12" s="826"/>
      <c r="E12" s="826"/>
      <c r="F12" s="826"/>
      <c r="G12" s="826"/>
      <c r="H12" s="826"/>
      <c r="I12" s="149"/>
      <c r="J12" s="149"/>
      <c r="K12" s="149"/>
      <c r="L12" s="149"/>
      <c r="M12" s="149"/>
      <c r="N12" s="149"/>
      <c r="O12" s="149"/>
      <c r="P12" s="200">
        <f>AB11+1</f>
        <v>669</v>
      </c>
      <c r="Q12" s="819" t="s">
        <v>169</v>
      </c>
      <c r="R12" s="819"/>
      <c r="S12" s="819"/>
      <c r="T12" s="819"/>
      <c r="U12" s="819"/>
      <c r="V12" s="828" t="str">
        <f>INDEX('@'!$A:$EB,AB12,'1参加申込書'!$AB$3)</f>
        <v>－</v>
      </c>
      <c r="W12" s="828"/>
      <c r="X12" s="828"/>
      <c r="Y12" s="828"/>
      <c r="Z12" s="828"/>
      <c r="AA12" s="829"/>
      <c r="AB12" s="201">
        <f>P12+1</f>
        <v>670</v>
      </c>
    </row>
    <row r="13" spans="1:30" ht="15" customHeight="1">
      <c r="A13" s="811"/>
      <c r="B13" s="826"/>
      <c r="C13" s="826"/>
      <c r="D13" s="826"/>
      <c r="E13" s="826"/>
      <c r="F13" s="826"/>
      <c r="G13" s="826"/>
      <c r="H13" s="826"/>
      <c r="I13" s="825" t="str">
        <f>INDEX('@'!$A:$EB,P12,'1参加申込書'!$AB$3)</f>
        <v>※リストから選択して下さい</v>
      </c>
      <c r="J13" s="830"/>
      <c r="K13" s="830"/>
      <c r="L13" s="830"/>
      <c r="M13" s="830"/>
      <c r="N13" s="830"/>
      <c r="O13" s="830"/>
      <c r="P13" s="831"/>
      <c r="Q13" s="835" t="s">
        <v>170</v>
      </c>
      <c r="R13" s="836"/>
      <c r="S13" s="819" t="s">
        <v>171</v>
      </c>
      <c r="T13" s="819"/>
      <c r="U13" s="819"/>
      <c r="V13" s="816" t="str">
        <f>INDEX('@'!$A:$EB,AB13,'1参加申込書'!$AB$3)</f>
        <v>－</v>
      </c>
      <c r="W13" s="816"/>
      <c r="X13" s="816"/>
      <c r="Y13" s="816"/>
      <c r="Z13" s="816"/>
      <c r="AA13" s="818"/>
      <c r="AB13" s="201">
        <f>AB12+1</f>
        <v>671</v>
      </c>
    </row>
    <row r="14" spans="1:30" ht="15" customHeight="1">
      <c r="A14" s="811"/>
      <c r="B14" s="826"/>
      <c r="C14" s="826"/>
      <c r="D14" s="826"/>
      <c r="E14" s="826"/>
      <c r="F14" s="826"/>
      <c r="G14" s="826"/>
      <c r="H14" s="826"/>
      <c r="I14" s="825"/>
      <c r="J14" s="830"/>
      <c r="K14" s="830"/>
      <c r="L14" s="830"/>
      <c r="M14" s="830"/>
      <c r="N14" s="830"/>
      <c r="O14" s="830"/>
      <c r="P14" s="831"/>
      <c r="Q14" s="837"/>
      <c r="R14" s="838"/>
      <c r="S14" s="819" t="s">
        <v>172</v>
      </c>
      <c r="T14" s="819"/>
      <c r="U14" s="819"/>
      <c r="V14" s="816" t="str">
        <f>INDEX('@'!$A:$EB,AB14,'1参加申込書'!$AB$3)</f>
        <v>－</v>
      </c>
      <c r="W14" s="816"/>
      <c r="X14" s="816"/>
      <c r="Y14" s="816"/>
      <c r="Z14" s="816"/>
      <c r="AA14" s="818"/>
      <c r="AB14" s="201">
        <f>AB13+1</f>
        <v>672</v>
      </c>
    </row>
    <row r="15" spans="1:30" ht="15" customHeight="1">
      <c r="A15" s="811"/>
      <c r="B15" s="826"/>
      <c r="C15" s="826"/>
      <c r="D15" s="826"/>
      <c r="E15" s="826"/>
      <c r="F15" s="826"/>
      <c r="G15" s="826"/>
      <c r="H15" s="826"/>
      <c r="I15" s="825"/>
      <c r="J15" s="830"/>
      <c r="K15" s="830"/>
      <c r="L15" s="830"/>
      <c r="M15" s="830"/>
      <c r="N15" s="830"/>
      <c r="O15" s="830"/>
      <c r="P15" s="831"/>
      <c r="Q15" s="819" t="s">
        <v>173</v>
      </c>
      <c r="R15" s="819"/>
      <c r="S15" s="819"/>
      <c r="T15" s="819"/>
      <c r="U15" s="819"/>
      <c r="V15" s="816" t="str">
        <f>INDEX('@'!$A:$EB,AB15,'1参加申込書'!$AB$3)</f>
        <v>－</v>
      </c>
      <c r="W15" s="816"/>
      <c r="X15" s="816"/>
      <c r="Y15" s="816"/>
      <c r="Z15" s="816"/>
      <c r="AA15" s="818"/>
      <c r="AB15" s="201">
        <f>AB14+1</f>
        <v>673</v>
      </c>
    </row>
    <row r="16" spans="1:30" ht="15" customHeight="1">
      <c r="A16" s="813"/>
      <c r="B16" s="827"/>
      <c r="C16" s="827"/>
      <c r="D16" s="827"/>
      <c r="E16" s="827"/>
      <c r="F16" s="827"/>
      <c r="G16" s="827"/>
      <c r="H16" s="827"/>
      <c r="I16" s="832"/>
      <c r="J16" s="833"/>
      <c r="K16" s="833"/>
      <c r="L16" s="833"/>
      <c r="M16" s="833"/>
      <c r="N16" s="833"/>
      <c r="O16" s="833"/>
      <c r="P16" s="834"/>
      <c r="Q16" s="820" t="s">
        <v>174</v>
      </c>
      <c r="R16" s="820"/>
      <c r="S16" s="820"/>
      <c r="T16" s="820"/>
      <c r="U16" s="820"/>
      <c r="V16" s="821" t="str">
        <f>INDEX('@'!$A:$EB,AB16,'1参加申込書'!$AB$3)</f>
        <v>※リストから選択して下さい</v>
      </c>
      <c r="W16" s="821"/>
      <c r="X16" s="821"/>
      <c r="Y16" s="821"/>
      <c r="Z16" s="821"/>
      <c r="AA16" s="822"/>
      <c r="AB16" s="203">
        <f>AB15+1</f>
        <v>674</v>
      </c>
    </row>
    <row r="17" spans="1:28" ht="15" customHeight="1">
      <c r="A17" s="860">
        <v>2</v>
      </c>
      <c r="B17" s="863" t="s">
        <v>163</v>
      </c>
      <c r="C17" s="864"/>
      <c r="D17" s="864"/>
      <c r="E17" s="864"/>
      <c r="F17" s="864"/>
      <c r="G17" s="864"/>
      <c r="H17" s="864"/>
      <c r="I17" s="864"/>
      <c r="J17" s="864"/>
      <c r="K17" s="864"/>
      <c r="L17" s="864"/>
      <c r="M17" s="864"/>
      <c r="N17" s="864"/>
      <c r="O17" s="864"/>
      <c r="P17" s="198">
        <f>AB16+1</f>
        <v>675</v>
      </c>
      <c r="Q17" s="863" t="s">
        <v>164</v>
      </c>
      <c r="R17" s="864"/>
      <c r="S17" s="864"/>
      <c r="T17" s="864"/>
      <c r="U17" s="864"/>
      <c r="V17" s="198">
        <f>P17+1</f>
        <v>676</v>
      </c>
      <c r="W17" s="863" t="s">
        <v>165</v>
      </c>
      <c r="X17" s="864"/>
      <c r="Y17" s="864"/>
      <c r="Z17" s="864"/>
      <c r="AA17" s="864"/>
      <c r="AB17" s="243">
        <f>V17+1</f>
        <v>677</v>
      </c>
    </row>
    <row r="18" spans="1:28" ht="15" customHeight="1">
      <c r="A18" s="861"/>
      <c r="B18" s="818" t="str">
        <f>INDEX('@'!$A:$EB,P17,'1参加申込書'!$AB$3)</f>
        <v/>
      </c>
      <c r="C18" s="839"/>
      <c r="D18" s="839"/>
      <c r="E18" s="839"/>
      <c r="F18" s="839"/>
      <c r="G18" s="839"/>
      <c r="H18" s="839"/>
      <c r="I18" s="839"/>
      <c r="J18" s="839"/>
      <c r="K18" s="839"/>
      <c r="L18" s="839"/>
      <c r="M18" s="839"/>
      <c r="N18" s="839"/>
      <c r="O18" s="839"/>
      <c r="P18" s="865"/>
      <c r="Q18" s="818" t="str">
        <f>INDEX('@'!$A:$EB,V17,'1参加申込書'!$AB$3)</f>
        <v/>
      </c>
      <c r="R18" s="839"/>
      <c r="S18" s="839"/>
      <c r="T18" s="839"/>
      <c r="U18" s="839"/>
      <c r="V18" s="865"/>
      <c r="W18" s="818" t="str">
        <f>INDEX('@'!$A:$EB,AB17,'1参加申込書'!$AB$3)</f>
        <v/>
      </c>
      <c r="X18" s="839"/>
      <c r="Y18" s="839"/>
      <c r="Z18" s="839"/>
      <c r="AA18" s="839"/>
      <c r="AB18" s="866"/>
    </row>
    <row r="19" spans="1:28" ht="15" customHeight="1">
      <c r="A19" s="861"/>
      <c r="B19" s="818" t="str">
        <f>INDEX('@'!$A:$EB,AB19,'1参加申込書'!$AB$3)</f>
        <v>※リストから選択して下さい</v>
      </c>
      <c r="C19" s="839"/>
      <c r="D19" s="839"/>
      <c r="E19" s="839"/>
      <c r="F19" s="839"/>
      <c r="G19" s="839"/>
      <c r="H19" s="839"/>
      <c r="I19" s="839"/>
      <c r="J19" s="839"/>
      <c r="K19" s="839"/>
      <c r="L19" s="839"/>
      <c r="M19" s="839"/>
      <c r="N19" s="839"/>
      <c r="O19" s="839"/>
      <c r="P19" s="839"/>
      <c r="Q19" s="839"/>
      <c r="R19" s="839"/>
      <c r="S19" s="839"/>
      <c r="T19" s="839"/>
      <c r="U19" s="839"/>
      <c r="V19" s="839"/>
      <c r="W19" s="839"/>
      <c r="X19" s="839"/>
      <c r="Y19" s="839"/>
      <c r="Z19" s="839"/>
      <c r="AA19" s="839"/>
      <c r="AB19" s="201">
        <f>AB17+1</f>
        <v>678</v>
      </c>
    </row>
    <row r="20" spans="1:28" ht="15" customHeight="1">
      <c r="A20" s="861"/>
      <c r="B20" s="853" t="s">
        <v>229</v>
      </c>
      <c r="C20" s="854"/>
      <c r="D20" s="854"/>
      <c r="E20" s="854"/>
      <c r="F20" s="854"/>
      <c r="G20" s="854"/>
      <c r="H20" s="855"/>
      <c r="I20" s="818" t="str">
        <f>INDEX('@'!$A:$EB,V20,'1参加申込書'!$AB$3)</f>
        <v>※リストから選択して下さい</v>
      </c>
      <c r="J20" s="839"/>
      <c r="K20" s="839"/>
      <c r="L20" s="839"/>
      <c r="M20" s="839"/>
      <c r="N20" s="839"/>
      <c r="O20" s="839"/>
      <c r="P20" s="839"/>
      <c r="Q20" s="839"/>
      <c r="R20" s="839"/>
      <c r="S20" s="839"/>
      <c r="T20" s="839"/>
      <c r="U20" s="839"/>
      <c r="V20" s="199">
        <f>AB19+1</f>
        <v>679</v>
      </c>
      <c r="W20" s="818" t="str">
        <f>INDEX('@'!$A:$EB,AB20,'1参加申込書'!$AB$3)</f>
        <v>－</v>
      </c>
      <c r="X20" s="839"/>
      <c r="Y20" s="839"/>
      <c r="Z20" s="839"/>
      <c r="AA20" s="839"/>
      <c r="AB20" s="202">
        <f>V20+1</f>
        <v>680</v>
      </c>
    </row>
    <row r="21" spans="1:28" ht="15" customHeight="1">
      <c r="A21" s="861"/>
      <c r="B21" s="840" t="s">
        <v>230</v>
      </c>
      <c r="C21" s="841"/>
      <c r="D21" s="841"/>
      <c r="E21" s="841"/>
      <c r="F21" s="841"/>
      <c r="G21" s="841"/>
      <c r="H21" s="842"/>
      <c r="I21" s="149"/>
      <c r="J21" s="149"/>
      <c r="K21" s="149"/>
      <c r="L21" s="149"/>
      <c r="M21" s="149"/>
      <c r="N21" s="149"/>
      <c r="O21" s="149"/>
      <c r="P21" s="200">
        <f>AB20+1</f>
        <v>681</v>
      </c>
      <c r="Q21" s="849" t="s">
        <v>169</v>
      </c>
      <c r="R21" s="850"/>
      <c r="S21" s="850"/>
      <c r="T21" s="850"/>
      <c r="U21" s="851"/>
      <c r="V21" s="829" t="str">
        <f>INDEX('@'!$A:$EB,AB21,'1参加申込書'!$AB$3)</f>
        <v>－</v>
      </c>
      <c r="W21" s="852"/>
      <c r="X21" s="852"/>
      <c r="Y21" s="852"/>
      <c r="Z21" s="852"/>
      <c r="AA21" s="852"/>
      <c r="AB21" s="201">
        <f>P21+1</f>
        <v>682</v>
      </c>
    </row>
    <row r="22" spans="1:28" ht="15" customHeight="1">
      <c r="A22" s="861"/>
      <c r="B22" s="843"/>
      <c r="C22" s="844"/>
      <c r="D22" s="844"/>
      <c r="E22" s="844"/>
      <c r="F22" s="844"/>
      <c r="G22" s="844"/>
      <c r="H22" s="845"/>
      <c r="I22" s="825" t="str">
        <f>INDEX('@'!$A:$EB,P21,'1参加申込書'!$AB$3)</f>
        <v>※リストから選択して下さい</v>
      </c>
      <c r="J22" s="830"/>
      <c r="K22" s="830"/>
      <c r="L22" s="830"/>
      <c r="M22" s="830"/>
      <c r="N22" s="830"/>
      <c r="O22" s="830"/>
      <c r="P22" s="831"/>
      <c r="Q22" s="835" t="s">
        <v>170</v>
      </c>
      <c r="R22" s="836"/>
      <c r="S22" s="849" t="s">
        <v>171</v>
      </c>
      <c r="T22" s="850"/>
      <c r="U22" s="851"/>
      <c r="V22" s="818" t="str">
        <f>INDEX('@'!$A:$EB,AB22,'1参加申込書'!$AB$3)</f>
        <v>－</v>
      </c>
      <c r="W22" s="839"/>
      <c r="X22" s="839"/>
      <c r="Y22" s="839"/>
      <c r="Z22" s="839"/>
      <c r="AA22" s="839"/>
      <c r="AB22" s="201">
        <f>AB21+1</f>
        <v>683</v>
      </c>
    </row>
    <row r="23" spans="1:28" ht="15" customHeight="1">
      <c r="A23" s="861"/>
      <c r="B23" s="843"/>
      <c r="C23" s="844"/>
      <c r="D23" s="844"/>
      <c r="E23" s="844"/>
      <c r="F23" s="844"/>
      <c r="G23" s="844"/>
      <c r="H23" s="845"/>
      <c r="I23" s="825"/>
      <c r="J23" s="830"/>
      <c r="K23" s="830"/>
      <c r="L23" s="830"/>
      <c r="M23" s="830"/>
      <c r="N23" s="830"/>
      <c r="O23" s="830"/>
      <c r="P23" s="831"/>
      <c r="Q23" s="837"/>
      <c r="R23" s="838"/>
      <c r="S23" s="849" t="s">
        <v>172</v>
      </c>
      <c r="T23" s="850"/>
      <c r="U23" s="851"/>
      <c r="V23" s="818" t="str">
        <f>INDEX('@'!$A:$EB,AB23,'1参加申込書'!$AB$3)</f>
        <v>－</v>
      </c>
      <c r="W23" s="839"/>
      <c r="X23" s="839"/>
      <c r="Y23" s="839"/>
      <c r="Z23" s="839"/>
      <c r="AA23" s="839"/>
      <c r="AB23" s="201">
        <f>AB22+1</f>
        <v>684</v>
      </c>
    </row>
    <row r="24" spans="1:28" ht="15" customHeight="1">
      <c r="A24" s="861"/>
      <c r="B24" s="843"/>
      <c r="C24" s="844"/>
      <c r="D24" s="844"/>
      <c r="E24" s="844"/>
      <c r="F24" s="844"/>
      <c r="G24" s="844"/>
      <c r="H24" s="845"/>
      <c r="I24" s="825"/>
      <c r="J24" s="830"/>
      <c r="K24" s="830"/>
      <c r="L24" s="830"/>
      <c r="M24" s="830"/>
      <c r="N24" s="830"/>
      <c r="O24" s="830"/>
      <c r="P24" s="831"/>
      <c r="Q24" s="849" t="s">
        <v>173</v>
      </c>
      <c r="R24" s="850"/>
      <c r="S24" s="850"/>
      <c r="T24" s="850"/>
      <c r="U24" s="851"/>
      <c r="V24" s="818" t="str">
        <f>INDEX('@'!$A:$EB,AB24,'1参加申込書'!$AB$3)</f>
        <v>－</v>
      </c>
      <c r="W24" s="839"/>
      <c r="X24" s="839"/>
      <c r="Y24" s="839"/>
      <c r="Z24" s="839"/>
      <c r="AA24" s="839"/>
      <c r="AB24" s="201">
        <f>AB23+1</f>
        <v>685</v>
      </c>
    </row>
    <row r="25" spans="1:28" ht="15" customHeight="1">
      <c r="A25" s="862"/>
      <c r="B25" s="846"/>
      <c r="C25" s="847"/>
      <c r="D25" s="847"/>
      <c r="E25" s="847"/>
      <c r="F25" s="847"/>
      <c r="G25" s="847"/>
      <c r="H25" s="848"/>
      <c r="I25" s="832"/>
      <c r="J25" s="833"/>
      <c r="K25" s="833"/>
      <c r="L25" s="833"/>
      <c r="M25" s="833"/>
      <c r="N25" s="833"/>
      <c r="O25" s="833"/>
      <c r="P25" s="834"/>
      <c r="Q25" s="856" t="s">
        <v>174</v>
      </c>
      <c r="R25" s="857"/>
      <c r="S25" s="857"/>
      <c r="T25" s="857"/>
      <c r="U25" s="858"/>
      <c r="V25" s="822" t="str">
        <f>INDEX('@'!$A:$EB,AB25,'1参加申込書'!$AB$3)</f>
        <v>※リストから選択して下さい</v>
      </c>
      <c r="W25" s="859"/>
      <c r="X25" s="859"/>
      <c r="Y25" s="859"/>
      <c r="Z25" s="859"/>
      <c r="AA25" s="859"/>
      <c r="AB25" s="203">
        <f>AB24+1</f>
        <v>686</v>
      </c>
    </row>
    <row r="26" spans="1:28" ht="15" customHeight="1">
      <c r="A26" s="860">
        <v>3</v>
      </c>
      <c r="B26" s="863" t="s">
        <v>163</v>
      </c>
      <c r="C26" s="864"/>
      <c r="D26" s="864"/>
      <c r="E26" s="864"/>
      <c r="F26" s="864"/>
      <c r="G26" s="864"/>
      <c r="H26" s="864"/>
      <c r="I26" s="864"/>
      <c r="J26" s="864"/>
      <c r="K26" s="864"/>
      <c r="L26" s="864"/>
      <c r="M26" s="864"/>
      <c r="N26" s="864"/>
      <c r="O26" s="864"/>
      <c r="P26" s="198">
        <f>AB25+1</f>
        <v>687</v>
      </c>
      <c r="Q26" s="863" t="s">
        <v>164</v>
      </c>
      <c r="R26" s="864"/>
      <c r="S26" s="864"/>
      <c r="T26" s="864"/>
      <c r="U26" s="864"/>
      <c r="V26" s="198">
        <f>P26+1</f>
        <v>688</v>
      </c>
      <c r="W26" s="863" t="s">
        <v>165</v>
      </c>
      <c r="X26" s="864"/>
      <c r="Y26" s="864"/>
      <c r="Z26" s="864"/>
      <c r="AA26" s="864"/>
      <c r="AB26" s="243">
        <f>V26+1</f>
        <v>689</v>
      </c>
    </row>
    <row r="27" spans="1:28" ht="15" customHeight="1">
      <c r="A27" s="861"/>
      <c r="B27" s="818" t="str">
        <f>INDEX('@'!$A:$EB,P26,'1参加申込書'!$AB$3)</f>
        <v/>
      </c>
      <c r="C27" s="839"/>
      <c r="D27" s="839"/>
      <c r="E27" s="839"/>
      <c r="F27" s="839"/>
      <c r="G27" s="839"/>
      <c r="H27" s="839"/>
      <c r="I27" s="839"/>
      <c r="J27" s="839"/>
      <c r="K27" s="839"/>
      <c r="L27" s="839"/>
      <c r="M27" s="839"/>
      <c r="N27" s="839"/>
      <c r="O27" s="839"/>
      <c r="P27" s="865"/>
      <c r="Q27" s="818" t="str">
        <f>INDEX('@'!$A:$EB,V26,'1参加申込書'!$AB$3)</f>
        <v/>
      </c>
      <c r="R27" s="839"/>
      <c r="S27" s="839"/>
      <c r="T27" s="839"/>
      <c r="U27" s="839"/>
      <c r="V27" s="865"/>
      <c r="W27" s="818" t="str">
        <f>INDEX('@'!$A:$EB,AB26,'1参加申込書'!$AB$3)</f>
        <v/>
      </c>
      <c r="X27" s="839"/>
      <c r="Y27" s="839"/>
      <c r="Z27" s="839"/>
      <c r="AA27" s="839"/>
      <c r="AB27" s="866"/>
    </row>
    <row r="28" spans="1:28" ht="15" customHeight="1">
      <c r="A28" s="861"/>
      <c r="B28" s="818" t="str">
        <f>INDEX('@'!$A:$EB,AB28,'1参加申込書'!$AB$3)</f>
        <v>※リストから選択して下さい</v>
      </c>
      <c r="C28" s="839"/>
      <c r="D28" s="839"/>
      <c r="E28" s="839"/>
      <c r="F28" s="839"/>
      <c r="G28" s="839"/>
      <c r="H28" s="839"/>
      <c r="I28" s="839"/>
      <c r="J28" s="839"/>
      <c r="K28" s="839"/>
      <c r="L28" s="839"/>
      <c r="M28" s="839"/>
      <c r="N28" s="839"/>
      <c r="O28" s="839"/>
      <c r="P28" s="839"/>
      <c r="Q28" s="839"/>
      <c r="R28" s="839"/>
      <c r="S28" s="839"/>
      <c r="T28" s="839"/>
      <c r="U28" s="839"/>
      <c r="V28" s="839"/>
      <c r="W28" s="839"/>
      <c r="X28" s="839"/>
      <c r="Y28" s="839"/>
      <c r="Z28" s="839"/>
      <c r="AA28" s="839"/>
      <c r="AB28" s="201">
        <f>AB26+1</f>
        <v>690</v>
      </c>
    </row>
    <row r="29" spans="1:28" ht="15" customHeight="1">
      <c r="A29" s="861"/>
      <c r="B29" s="853" t="s">
        <v>229</v>
      </c>
      <c r="C29" s="854"/>
      <c r="D29" s="854"/>
      <c r="E29" s="854"/>
      <c r="F29" s="854"/>
      <c r="G29" s="854"/>
      <c r="H29" s="855"/>
      <c r="I29" s="818" t="str">
        <f>INDEX('@'!$A:$EB,V29,'1参加申込書'!$AB$3)</f>
        <v>※リストから選択して下さい</v>
      </c>
      <c r="J29" s="839"/>
      <c r="K29" s="839"/>
      <c r="L29" s="839"/>
      <c r="M29" s="839"/>
      <c r="N29" s="839"/>
      <c r="O29" s="839"/>
      <c r="P29" s="839"/>
      <c r="Q29" s="839"/>
      <c r="R29" s="839"/>
      <c r="S29" s="839"/>
      <c r="T29" s="839"/>
      <c r="U29" s="839"/>
      <c r="V29" s="199">
        <f>AB28+1</f>
        <v>691</v>
      </c>
      <c r="W29" s="818" t="str">
        <f>INDEX('@'!$A:$EB,AB29,'1参加申込書'!$AB$3)</f>
        <v>－</v>
      </c>
      <c r="X29" s="839"/>
      <c r="Y29" s="839"/>
      <c r="Z29" s="839"/>
      <c r="AA29" s="839"/>
      <c r="AB29" s="202">
        <f>V29+1</f>
        <v>692</v>
      </c>
    </row>
    <row r="30" spans="1:28" ht="15" customHeight="1">
      <c r="A30" s="861"/>
      <c r="B30" s="840" t="s">
        <v>230</v>
      </c>
      <c r="C30" s="841"/>
      <c r="D30" s="841"/>
      <c r="E30" s="841"/>
      <c r="F30" s="841"/>
      <c r="G30" s="841"/>
      <c r="H30" s="842"/>
      <c r="I30" s="149"/>
      <c r="J30" s="149"/>
      <c r="K30" s="149"/>
      <c r="L30" s="149"/>
      <c r="M30" s="149"/>
      <c r="N30" s="149"/>
      <c r="O30" s="149"/>
      <c r="P30" s="200">
        <f>AB29+1</f>
        <v>693</v>
      </c>
      <c r="Q30" s="849" t="s">
        <v>169</v>
      </c>
      <c r="R30" s="850"/>
      <c r="S30" s="850"/>
      <c r="T30" s="850"/>
      <c r="U30" s="851"/>
      <c r="V30" s="829" t="str">
        <f>INDEX('@'!$A:$EB,AB30,'1参加申込書'!$AB$3)</f>
        <v>－</v>
      </c>
      <c r="W30" s="852"/>
      <c r="X30" s="852"/>
      <c r="Y30" s="852"/>
      <c r="Z30" s="852"/>
      <c r="AA30" s="852"/>
      <c r="AB30" s="201">
        <f>P30+1</f>
        <v>694</v>
      </c>
    </row>
    <row r="31" spans="1:28" ht="15" customHeight="1">
      <c r="A31" s="861"/>
      <c r="B31" s="843"/>
      <c r="C31" s="844"/>
      <c r="D31" s="844"/>
      <c r="E31" s="844"/>
      <c r="F31" s="844"/>
      <c r="G31" s="844"/>
      <c r="H31" s="845"/>
      <c r="I31" s="825" t="str">
        <f>INDEX('@'!$A:$EB,P30,'1参加申込書'!$AB$3)</f>
        <v>※リストから選択して下さい</v>
      </c>
      <c r="J31" s="830"/>
      <c r="K31" s="830"/>
      <c r="L31" s="830"/>
      <c r="M31" s="830"/>
      <c r="N31" s="830"/>
      <c r="O31" s="830"/>
      <c r="P31" s="831"/>
      <c r="Q31" s="835" t="s">
        <v>170</v>
      </c>
      <c r="R31" s="836"/>
      <c r="S31" s="849" t="s">
        <v>171</v>
      </c>
      <c r="T31" s="850"/>
      <c r="U31" s="851"/>
      <c r="V31" s="818" t="str">
        <f>INDEX('@'!$A:$EB,AB31,'1参加申込書'!$AB$3)</f>
        <v>－</v>
      </c>
      <c r="W31" s="839"/>
      <c r="X31" s="839"/>
      <c r="Y31" s="839"/>
      <c r="Z31" s="839"/>
      <c r="AA31" s="839"/>
      <c r="AB31" s="201">
        <f>AB30+1</f>
        <v>695</v>
      </c>
    </row>
    <row r="32" spans="1:28" ht="15" customHeight="1">
      <c r="A32" s="861"/>
      <c r="B32" s="843"/>
      <c r="C32" s="844"/>
      <c r="D32" s="844"/>
      <c r="E32" s="844"/>
      <c r="F32" s="844"/>
      <c r="G32" s="844"/>
      <c r="H32" s="845"/>
      <c r="I32" s="825"/>
      <c r="J32" s="830"/>
      <c r="K32" s="830"/>
      <c r="L32" s="830"/>
      <c r="M32" s="830"/>
      <c r="N32" s="830"/>
      <c r="O32" s="830"/>
      <c r="P32" s="831"/>
      <c r="Q32" s="837"/>
      <c r="R32" s="838"/>
      <c r="S32" s="849" t="s">
        <v>172</v>
      </c>
      <c r="T32" s="850"/>
      <c r="U32" s="851"/>
      <c r="V32" s="818" t="str">
        <f>INDEX('@'!$A:$EB,AB32,'1参加申込書'!$AB$3)</f>
        <v>－</v>
      </c>
      <c r="W32" s="839"/>
      <c r="X32" s="839"/>
      <c r="Y32" s="839"/>
      <c r="Z32" s="839"/>
      <c r="AA32" s="839"/>
      <c r="AB32" s="201">
        <f>AB31+1</f>
        <v>696</v>
      </c>
    </row>
    <row r="33" spans="1:28" ht="15" customHeight="1">
      <c r="A33" s="861"/>
      <c r="B33" s="843"/>
      <c r="C33" s="844"/>
      <c r="D33" s="844"/>
      <c r="E33" s="844"/>
      <c r="F33" s="844"/>
      <c r="G33" s="844"/>
      <c r="H33" s="845"/>
      <c r="I33" s="825"/>
      <c r="J33" s="830"/>
      <c r="K33" s="830"/>
      <c r="L33" s="830"/>
      <c r="M33" s="830"/>
      <c r="N33" s="830"/>
      <c r="O33" s="830"/>
      <c r="P33" s="831"/>
      <c r="Q33" s="849" t="s">
        <v>173</v>
      </c>
      <c r="R33" s="850"/>
      <c r="S33" s="850"/>
      <c r="T33" s="850"/>
      <c r="U33" s="851"/>
      <c r="V33" s="818" t="str">
        <f>INDEX('@'!$A:$EB,AB33,'1参加申込書'!$AB$3)</f>
        <v>－</v>
      </c>
      <c r="W33" s="839"/>
      <c r="X33" s="839"/>
      <c r="Y33" s="839"/>
      <c r="Z33" s="839"/>
      <c r="AA33" s="839"/>
      <c r="AB33" s="201">
        <f>AB32+1</f>
        <v>697</v>
      </c>
    </row>
    <row r="34" spans="1:28" ht="15" customHeight="1">
      <c r="A34" s="862"/>
      <c r="B34" s="846"/>
      <c r="C34" s="847"/>
      <c r="D34" s="847"/>
      <c r="E34" s="847"/>
      <c r="F34" s="847"/>
      <c r="G34" s="847"/>
      <c r="H34" s="848"/>
      <c r="I34" s="832"/>
      <c r="J34" s="833"/>
      <c r="K34" s="833"/>
      <c r="L34" s="833"/>
      <c r="M34" s="833"/>
      <c r="N34" s="833"/>
      <c r="O34" s="833"/>
      <c r="P34" s="834"/>
      <c r="Q34" s="856" t="s">
        <v>174</v>
      </c>
      <c r="R34" s="857"/>
      <c r="S34" s="857"/>
      <c r="T34" s="857"/>
      <c r="U34" s="858"/>
      <c r="V34" s="822" t="str">
        <f>INDEX('@'!$A:$EB,AB34,'1参加申込書'!$AB$3)</f>
        <v>※リストから選択して下さい</v>
      </c>
      <c r="W34" s="859"/>
      <c r="X34" s="859"/>
      <c r="Y34" s="859"/>
      <c r="Z34" s="859"/>
      <c r="AA34" s="859"/>
      <c r="AB34" s="203">
        <f>AB33+1</f>
        <v>698</v>
      </c>
    </row>
    <row r="35" spans="1:28" ht="15" customHeight="1">
      <c r="A35" s="860">
        <v>4</v>
      </c>
      <c r="B35" s="863" t="s">
        <v>163</v>
      </c>
      <c r="C35" s="864"/>
      <c r="D35" s="864"/>
      <c r="E35" s="864"/>
      <c r="F35" s="864"/>
      <c r="G35" s="864"/>
      <c r="H35" s="864"/>
      <c r="I35" s="864"/>
      <c r="J35" s="864"/>
      <c r="K35" s="864"/>
      <c r="L35" s="864"/>
      <c r="M35" s="864"/>
      <c r="N35" s="864"/>
      <c r="O35" s="864"/>
      <c r="P35" s="198">
        <f>AB34+1</f>
        <v>699</v>
      </c>
      <c r="Q35" s="863" t="s">
        <v>164</v>
      </c>
      <c r="R35" s="864"/>
      <c r="S35" s="864"/>
      <c r="T35" s="864"/>
      <c r="U35" s="864"/>
      <c r="V35" s="198">
        <f>P35+1</f>
        <v>700</v>
      </c>
      <c r="W35" s="863" t="s">
        <v>165</v>
      </c>
      <c r="X35" s="864"/>
      <c r="Y35" s="864"/>
      <c r="Z35" s="864"/>
      <c r="AA35" s="864"/>
      <c r="AB35" s="243">
        <f>V35+1</f>
        <v>701</v>
      </c>
    </row>
    <row r="36" spans="1:28" ht="15" customHeight="1">
      <c r="A36" s="861"/>
      <c r="B36" s="818" t="str">
        <f>INDEX('@'!$A:$EB,P35,'1参加申込書'!$AB$3)</f>
        <v/>
      </c>
      <c r="C36" s="839"/>
      <c r="D36" s="839"/>
      <c r="E36" s="839"/>
      <c r="F36" s="839"/>
      <c r="G36" s="839"/>
      <c r="H36" s="839"/>
      <c r="I36" s="839"/>
      <c r="J36" s="839"/>
      <c r="K36" s="839"/>
      <c r="L36" s="839"/>
      <c r="M36" s="839"/>
      <c r="N36" s="839"/>
      <c r="O36" s="839"/>
      <c r="P36" s="865"/>
      <c r="Q36" s="818" t="str">
        <f>INDEX('@'!$A:$EB,V35,'1参加申込書'!$AB$3)</f>
        <v/>
      </c>
      <c r="R36" s="839"/>
      <c r="S36" s="839"/>
      <c r="T36" s="839"/>
      <c r="U36" s="839"/>
      <c r="V36" s="865"/>
      <c r="W36" s="818" t="str">
        <f>INDEX('@'!$A:$EB,AB35,'1参加申込書'!$AB$3)</f>
        <v/>
      </c>
      <c r="X36" s="839"/>
      <c r="Y36" s="839"/>
      <c r="Z36" s="839"/>
      <c r="AA36" s="839"/>
      <c r="AB36" s="866"/>
    </row>
    <row r="37" spans="1:28" ht="15" customHeight="1">
      <c r="A37" s="861"/>
      <c r="B37" s="818" t="str">
        <f>INDEX('@'!$A:$EB,AB37,'1参加申込書'!$AB$3)</f>
        <v>※リストから選択して下さい</v>
      </c>
      <c r="C37" s="839"/>
      <c r="D37" s="839"/>
      <c r="E37" s="839"/>
      <c r="F37" s="839"/>
      <c r="G37" s="839"/>
      <c r="H37" s="839"/>
      <c r="I37" s="839"/>
      <c r="J37" s="839"/>
      <c r="K37" s="839"/>
      <c r="L37" s="839"/>
      <c r="M37" s="839"/>
      <c r="N37" s="839"/>
      <c r="O37" s="839"/>
      <c r="P37" s="839"/>
      <c r="Q37" s="839"/>
      <c r="R37" s="839"/>
      <c r="S37" s="839"/>
      <c r="T37" s="839"/>
      <c r="U37" s="839"/>
      <c r="V37" s="839"/>
      <c r="W37" s="839"/>
      <c r="X37" s="839"/>
      <c r="Y37" s="839"/>
      <c r="Z37" s="839"/>
      <c r="AA37" s="839"/>
      <c r="AB37" s="201">
        <f>AB35+1</f>
        <v>702</v>
      </c>
    </row>
    <row r="38" spans="1:28" ht="15" customHeight="1">
      <c r="A38" s="861"/>
      <c r="B38" s="853" t="s">
        <v>229</v>
      </c>
      <c r="C38" s="854"/>
      <c r="D38" s="854"/>
      <c r="E38" s="854"/>
      <c r="F38" s="854"/>
      <c r="G38" s="854"/>
      <c r="H38" s="855"/>
      <c r="I38" s="818" t="str">
        <f>INDEX('@'!$A:$EB,V38,'1参加申込書'!$AB$3)</f>
        <v>※リストから選択して下さい</v>
      </c>
      <c r="J38" s="839"/>
      <c r="K38" s="839"/>
      <c r="L38" s="839"/>
      <c r="M38" s="839"/>
      <c r="N38" s="839"/>
      <c r="O38" s="839"/>
      <c r="P38" s="839"/>
      <c r="Q38" s="839"/>
      <c r="R38" s="839"/>
      <c r="S38" s="839"/>
      <c r="T38" s="839"/>
      <c r="U38" s="839"/>
      <c r="V38" s="199">
        <f>AB37+1</f>
        <v>703</v>
      </c>
      <c r="W38" s="818" t="str">
        <f>INDEX('@'!$A:$EB,AB38,'1参加申込書'!$AB$3)</f>
        <v>－</v>
      </c>
      <c r="X38" s="839"/>
      <c r="Y38" s="839"/>
      <c r="Z38" s="839"/>
      <c r="AA38" s="839"/>
      <c r="AB38" s="202">
        <f>V38+1</f>
        <v>704</v>
      </c>
    </row>
    <row r="39" spans="1:28" ht="15" customHeight="1">
      <c r="A39" s="861"/>
      <c r="B39" s="840" t="s">
        <v>230</v>
      </c>
      <c r="C39" s="841"/>
      <c r="D39" s="841"/>
      <c r="E39" s="841"/>
      <c r="F39" s="841"/>
      <c r="G39" s="841"/>
      <c r="H39" s="842"/>
      <c r="I39" s="149"/>
      <c r="J39" s="149"/>
      <c r="K39" s="149"/>
      <c r="L39" s="149"/>
      <c r="M39" s="149"/>
      <c r="N39" s="149"/>
      <c r="O39" s="149"/>
      <c r="P39" s="200">
        <f>AB38+1</f>
        <v>705</v>
      </c>
      <c r="Q39" s="849" t="s">
        <v>169</v>
      </c>
      <c r="R39" s="850"/>
      <c r="S39" s="850"/>
      <c r="T39" s="850"/>
      <c r="U39" s="851"/>
      <c r="V39" s="829" t="str">
        <f>INDEX('@'!$A:$EB,AB39,'1参加申込書'!$AB$3)</f>
        <v>－</v>
      </c>
      <c r="W39" s="852"/>
      <c r="X39" s="852"/>
      <c r="Y39" s="852"/>
      <c r="Z39" s="852"/>
      <c r="AA39" s="852"/>
      <c r="AB39" s="201">
        <f>P39+1</f>
        <v>706</v>
      </c>
    </row>
    <row r="40" spans="1:28" ht="15" customHeight="1">
      <c r="A40" s="861"/>
      <c r="B40" s="843"/>
      <c r="C40" s="844"/>
      <c r="D40" s="844"/>
      <c r="E40" s="844"/>
      <c r="F40" s="844"/>
      <c r="G40" s="844"/>
      <c r="H40" s="845"/>
      <c r="I40" s="825" t="str">
        <f>INDEX('@'!$A:$EB,P39,'1参加申込書'!$AB$3)</f>
        <v>※リストから選択して下さい</v>
      </c>
      <c r="J40" s="830"/>
      <c r="K40" s="830"/>
      <c r="L40" s="830"/>
      <c r="M40" s="830"/>
      <c r="N40" s="830"/>
      <c r="O40" s="830"/>
      <c r="P40" s="831"/>
      <c r="Q40" s="835" t="s">
        <v>170</v>
      </c>
      <c r="R40" s="836"/>
      <c r="S40" s="849" t="s">
        <v>171</v>
      </c>
      <c r="T40" s="850"/>
      <c r="U40" s="851"/>
      <c r="V40" s="818" t="str">
        <f>INDEX('@'!$A:$EB,AB40,'1参加申込書'!$AB$3)</f>
        <v>－</v>
      </c>
      <c r="W40" s="839"/>
      <c r="X40" s="839"/>
      <c r="Y40" s="839"/>
      <c r="Z40" s="839"/>
      <c r="AA40" s="839"/>
      <c r="AB40" s="201">
        <f>AB39+1</f>
        <v>707</v>
      </c>
    </row>
    <row r="41" spans="1:28" ht="15" customHeight="1">
      <c r="A41" s="861"/>
      <c r="B41" s="843"/>
      <c r="C41" s="844"/>
      <c r="D41" s="844"/>
      <c r="E41" s="844"/>
      <c r="F41" s="844"/>
      <c r="G41" s="844"/>
      <c r="H41" s="845"/>
      <c r="I41" s="825"/>
      <c r="J41" s="830"/>
      <c r="K41" s="830"/>
      <c r="L41" s="830"/>
      <c r="M41" s="830"/>
      <c r="N41" s="830"/>
      <c r="O41" s="830"/>
      <c r="P41" s="831"/>
      <c r="Q41" s="837"/>
      <c r="R41" s="838"/>
      <c r="S41" s="849" t="s">
        <v>172</v>
      </c>
      <c r="T41" s="850"/>
      <c r="U41" s="851"/>
      <c r="V41" s="818" t="str">
        <f>INDEX('@'!$A:$EB,AB41,'1参加申込書'!$AB$3)</f>
        <v>－</v>
      </c>
      <c r="W41" s="839"/>
      <c r="X41" s="839"/>
      <c r="Y41" s="839"/>
      <c r="Z41" s="839"/>
      <c r="AA41" s="839"/>
      <c r="AB41" s="201">
        <f>AB40+1</f>
        <v>708</v>
      </c>
    </row>
    <row r="42" spans="1:28" ht="15" customHeight="1">
      <c r="A42" s="861"/>
      <c r="B42" s="843"/>
      <c r="C42" s="844"/>
      <c r="D42" s="844"/>
      <c r="E42" s="844"/>
      <c r="F42" s="844"/>
      <c r="G42" s="844"/>
      <c r="H42" s="845"/>
      <c r="I42" s="825"/>
      <c r="J42" s="830"/>
      <c r="K42" s="830"/>
      <c r="L42" s="830"/>
      <c r="M42" s="830"/>
      <c r="N42" s="830"/>
      <c r="O42" s="830"/>
      <c r="P42" s="831"/>
      <c r="Q42" s="849" t="s">
        <v>173</v>
      </c>
      <c r="R42" s="850"/>
      <c r="S42" s="850"/>
      <c r="T42" s="850"/>
      <c r="U42" s="851"/>
      <c r="V42" s="818" t="str">
        <f>INDEX('@'!$A:$EB,AB42,'1参加申込書'!$AB$3)</f>
        <v>－</v>
      </c>
      <c r="W42" s="839"/>
      <c r="X42" s="839"/>
      <c r="Y42" s="839"/>
      <c r="Z42" s="839"/>
      <c r="AA42" s="839"/>
      <c r="AB42" s="201">
        <f>AB41+1</f>
        <v>709</v>
      </c>
    </row>
    <row r="43" spans="1:28" ht="15" customHeight="1">
      <c r="A43" s="862"/>
      <c r="B43" s="846"/>
      <c r="C43" s="847"/>
      <c r="D43" s="847"/>
      <c r="E43" s="847"/>
      <c r="F43" s="847"/>
      <c r="G43" s="847"/>
      <c r="H43" s="848"/>
      <c r="I43" s="832"/>
      <c r="J43" s="833"/>
      <c r="K43" s="833"/>
      <c r="L43" s="833"/>
      <c r="M43" s="833"/>
      <c r="N43" s="833"/>
      <c r="O43" s="833"/>
      <c r="P43" s="834"/>
      <c r="Q43" s="856" t="s">
        <v>174</v>
      </c>
      <c r="R43" s="857"/>
      <c r="S43" s="857"/>
      <c r="T43" s="857"/>
      <c r="U43" s="858"/>
      <c r="V43" s="822" t="str">
        <f>INDEX('@'!$A:$EB,AB43,'1参加申込書'!$AB$3)</f>
        <v>※リストから選択して下さい</v>
      </c>
      <c r="W43" s="859"/>
      <c r="X43" s="859"/>
      <c r="Y43" s="859"/>
      <c r="Z43" s="859"/>
      <c r="AA43" s="859"/>
      <c r="AB43" s="203">
        <f>AB42+1</f>
        <v>710</v>
      </c>
    </row>
    <row r="44" spans="1:28" ht="15" customHeight="1">
      <c r="A44" s="860">
        <v>5</v>
      </c>
      <c r="B44" s="863" t="s">
        <v>163</v>
      </c>
      <c r="C44" s="864"/>
      <c r="D44" s="864"/>
      <c r="E44" s="864"/>
      <c r="F44" s="864"/>
      <c r="G44" s="864"/>
      <c r="H44" s="864"/>
      <c r="I44" s="864"/>
      <c r="J44" s="864"/>
      <c r="K44" s="864"/>
      <c r="L44" s="864"/>
      <c r="M44" s="864"/>
      <c r="N44" s="864"/>
      <c r="O44" s="864"/>
      <c r="P44" s="198">
        <f>AB43+1</f>
        <v>711</v>
      </c>
      <c r="Q44" s="863" t="s">
        <v>164</v>
      </c>
      <c r="R44" s="864"/>
      <c r="S44" s="864"/>
      <c r="T44" s="864"/>
      <c r="U44" s="864"/>
      <c r="V44" s="198">
        <f>P44+1</f>
        <v>712</v>
      </c>
      <c r="W44" s="863" t="s">
        <v>165</v>
      </c>
      <c r="X44" s="864"/>
      <c r="Y44" s="864"/>
      <c r="Z44" s="864"/>
      <c r="AA44" s="864"/>
      <c r="AB44" s="243">
        <f>V44+1</f>
        <v>713</v>
      </c>
    </row>
    <row r="45" spans="1:28" ht="15" customHeight="1">
      <c r="A45" s="861"/>
      <c r="B45" s="818" t="str">
        <f>INDEX('@'!$A:$EB,P44,'1参加申込書'!$AB$3)</f>
        <v/>
      </c>
      <c r="C45" s="839"/>
      <c r="D45" s="839"/>
      <c r="E45" s="839"/>
      <c r="F45" s="839"/>
      <c r="G45" s="839"/>
      <c r="H45" s="839"/>
      <c r="I45" s="839"/>
      <c r="J45" s="839"/>
      <c r="K45" s="839"/>
      <c r="L45" s="839"/>
      <c r="M45" s="839"/>
      <c r="N45" s="839"/>
      <c r="O45" s="839"/>
      <c r="P45" s="865"/>
      <c r="Q45" s="818" t="str">
        <f>INDEX('@'!$A:$EB,V44,'1参加申込書'!$AB$3)</f>
        <v/>
      </c>
      <c r="R45" s="839"/>
      <c r="S45" s="839"/>
      <c r="T45" s="839"/>
      <c r="U45" s="839"/>
      <c r="V45" s="865"/>
      <c r="W45" s="818" t="str">
        <f>INDEX('@'!$A:$EB,AB44,'1参加申込書'!$AB$3)</f>
        <v/>
      </c>
      <c r="X45" s="839"/>
      <c r="Y45" s="839"/>
      <c r="Z45" s="839"/>
      <c r="AA45" s="839"/>
      <c r="AB45" s="866"/>
    </row>
    <row r="46" spans="1:28" ht="15" customHeight="1">
      <c r="A46" s="861"/>
      <c r="B46" s="818" t="str">
        <f>INDEX('@'!$A:$EB,AB46,'1参加申込書'!$AB$3)</f>
        <v>※リストから選択して下さい</v>
      </c>
      <c r="C46" s="839"/>
      <c r="D46" s="839"/>
      <c r="E46" s="839"/>
      <c r="F46" s="839"/>
      <c r="G46" s="839"/>
      <c r="H46" s="839"/>
      <c r="I46" s="839"/>
      <c r="J46" s="839"/>
      <c r="K46" s="839"/>
      <c r="L46" s="839"/>
      <c r="M46" s="839"/>
      <c r="N46" s="839"/>
      <c r="O46" s="839"/>
      <c r="P46" s="839"/>
      <c r="Q46" s="839"/>
      <c r="R46" s="839"/>
      <c r="S46" s="839"/>
      <c r="T46" s="839"/>
      <c r="U46" s="839"/>
      <c r="V46" s="839"/>
      <c r="W46" s="839"/>
      <c r="X46" s="839"/>
      <c r="Y46" s="839"/>
      <c r="Z46" s="839"/>
      <c r="AA46" s="839"/>
      <c r="AB46" s="201">
        <f>AB44+1</f>
        <v>714</v>
      </c>
    </row>
    <row r="47" spans="1:28" ht="15" customHeight="1">
      <c r="A47" s="861"/>
      <c r="B47" s="853" t="s">
        <v>229</v>
      </c>
      <c r="C47" s="854"/>
      <c r="D47" s="854"/>
      <c r="E47" s="854"/>
      <c r="F47" s="854"/>
      <c r="G47" s="854"/>
      <c r="H47" s="855"/>
      <c r="I47" s="818" t="str">
        <f>INDEX('@'!$A:$EB,V47,'1参加申込書'!$AB$3)</f>
        <v>※リストから選択して下さい</v>
      </c>
      <c r="J47" s="839"/>
      <c r="K47" s="839"/>
      <c r="L47" s="839"/>
      <c r="M47" s="839"/>
      <c r="N47" s="839"/>
      <c r="O47" s="839"/>
      <c r="P47" s="839"/>
      <c r="Q47" s="839"/>
      <c r="R47" s="839"/>
      <c r="S47" s="839"/>
      <c r="T47" s="839"/>
      <c r="U47" s="839"/>
      <c r="V47" s="199">
        <f>AB46+1</f>
        <v>715</v>
      </c>
      <c r="W47" s="818" t="str">
        <f>INDEX('@'!$A:$EB,AB47,'1参加申込書'!$AB$3)</f>
        <v>－</v>
      </c>
      <c r="X47" s="839"/>
      <c r="Y47" s="839"/>
      <c r="Z47" s="839"/>
      <c r="AA47" s="839"/>
      <c r="AB47" s="202">
        <f>V47+1</f>
        <v>716</v>
      </c>
    </row>
    <row r="48" spans="1:28" ht="15" customHeight="1">
      <c r="A48" s="861"/>
      <c r="B48" s="840" t="s">
        <v>230</v>
      </c>
      <c r="C48" s="841"/>
      <c r="D48" s="841"/>
      <c r="E48" s="841"/>
      <c r="F48" s="841"/>
      <c r="G48" s="841"/>
      <c r="H48" s="842"/>
      <c r="I48" s="149"/>
      <c r="J48" s="149"/>
      <c r="K48" s="149"/>
      <c r="L48" s="149"/>
      <c r="M48" s="149"/>
      <c r="N48" s="149"/>
      <c r="O48" s="149"/>
      <c r="P48" s="200">
        <f>AB47+1</f>
        <v>717</v>
      </c>
      <c r="Q48" s="849" t="s">
        <v>169</v>
      </c>
      <c r="R48" s="850"/>
      <c r="S48" s="850"/>
      <c r="T48" s="850"/>
      <c r="U48" s="851"/>
      <c r="V48" s="829" t="str">
        <f>INDEX('@'!$A:$EB,AB48,'1参加申込書'!$AB$3)</f>
        <v>－</v>
      </c>
      <c r="W48" s="852"/>
      <c r="X48" s="852"/>
      <c r="Y48" s="852"/>
      <c r="Z48" s="852"/>
      <c r="AA48" s="852"/>
      <c r="AB48" s="201">
        <f>P48+1</f>
        <v>718</v>
      </c>
    </row>
    <row r="49" spans="1:28" ht="15" customHeight="1">
      <c r="A49" s="861"/>
      <c r="B49" s="843"/>
      <c r="C49" s="844"/>
      <c r="D49" s="844"/>
      <c r="E49" s="844"/>
      <c r="F49" s="844"/>
      <c r="G49" s="844"/>
      <c r="H49" s="845"/>
      <c r="I49" s="825" t="str">
        <f>INDEX('@'!$A:$EB,P48,'1参加申込書'!$AB$3)</f>
        <v>※リストから選択して下さい</v>
      </c>
      <c r="J49" s="830"/>
      <c r="K49" s="830"/>
      <c r="L49" s="830"/>
      <c r="M49" s="830"/>
      <c r="N49" s="830"/>
      <c r="O49" s="830"/>
      <c r="P49" s="831"/>
      <c r="Q49" s="835" t="s">
        <v>170</v>
      </c>
      <c r="R49" s="836"/>
      <c r="S49" s="849" t="s">
        <v>171</v>
      </c>
      <c r="T49" s="850"/>
      <c r="U49" s="851"/>
      <c r="V49" s="818" t="str">
        <f>INDEX('@'!$A:$EB,AB49,'1参加申込書'!$AB$3)</f>
        <v>－</v>
      </c>
      <c r="W49" s="839"/>
      <c r="X49" s="839"/>
      <c r="Y49" s="839"/>
      <c r="Z49" s="839"/>
      <c r="AA49" s="839"/>
      <c r="AB49" s="201">
        <f>AB48+1</f>
        <v>719</v>
      </c>
    </row>
    <row r="50" spans="1:28" ht="15" customHeight="1">
      <c r="A50" s="861"/>
      <c r="B50" s="843"/>
      <c r="C50" s="844"/>
      <c r="D50" s="844"/>
      <c r="E50" s="844"/>
      <c r="F50" s="844"/>
      <c r="G50" s="844"/>
      <c r="H50" s="845"/>
      <c r="I50" s="825"/>
      <c r="J50" s="830"/>
      <c r="K50" s="830"/>
      <c r="L50" s="830"/>
      <c r="M50" s="830"/>
      <c r="N50" s="830"/>
      <c r="O50" s="830"/>
      <c r="P50" s="831"/>
      <c r="Q50" s="837"/>
      <c r="R50" s="838"/>
      <c r="S50" s="849" t="s">
        <v>172</v>
      </c>
      <c r="T50" s="850"/>
      <c r="U50" s="851"/>
      <c r="V50" s="818" t="str">
        <f>INDEX('@'!$A:$EB,AB50,'1参加申込書'!$AB$3)</f>
        <v>－</v>
      </c>
      <c r="W50" s="839"/>
      <c r="X50" s="839"/>
      <c r="Y50" s="839"/>
      <c r="Z50" s="839"/>
      <c r="AA50" s="839"/>
      <c r="AB50" s="201">
        <f>AB49+1</f>
        <v>720</v>
      </c>
    </row>
    <row r="51" spans="1:28" ht="15" customHeight="1">
      <c r="A51" s="861"/>
      <c r="B51" s="843"/>
      <c r="C51" s="844"/>
      <c r="D51" s="844"/>
      <c r="E51" s="844"/>
      <c r="F51" s="844"/>
      <c r="G51" s="844"/>
      <c r="H51" s="845"/>
      <c r="I51" s="825"/>
      <c r="J51" s="830"/>
      <c r="K51" s="830"/>
      <c r="L51" s="830"/>
      <c r="M51" s="830"/>
      <c r="N51" s="830"/>
      <c r="O51" s="830"/>
      <c r="P51" s="831"/>
      <c r="Q51" s="849" t="s">
        <v>173</v>
      </c>
      <c r="R51" s="850"/>
      <c r="S51" s="850"/>
      <c r="T51" s="850"/>
      <c r="U51" s="851"/>
      <c r="V51" s="818" t="str">
        <f>INDEX('@'!$A:$EB,AB51,'1参加申込書'!$AB$3)</f>
        <v>－</v>
      </c>
      <c r="W51" s="839"/>
      <c r="X51" s="839"/>
      <c r="Y51" s="839"/>
      <c r="Z51" s="839"/>
      <c r="AA51" s="839"/>
      <c r="AB51" s="201">
        <f>AB50+1</f>
        <v>721</v>
      </c>
    </row>
    <row r="52" spans="1:28" ht="15" customHeight="1">
      <c r="A52" s="862"/>
      <c r="B52" s="846"/>
      <c r="C52" s="847"/>
      <c r="D52" s="847"/>
      <c r="E52" s="847"/>
      <c r="F52" s="847"/>
      <c r="G52" s="847"/>
      <c r="H52" s="848"/>
      <c r="I52" s="832"/>
      <c r="J52" s="833"/>
      <c r="K52" s="833"/>
      <c r="L52" s="833"/>
      <c r="M52" s="833"/>
      <c r="N52" s="833"/>
      <c r="O52" s="833"/>
      <c r="P52" s="834"/>
      <c r="Q52" s="856" t="s">
        <v>174</v>
      </c>
      <c r="R52" s="857"/>
      <c r="S52" s="857"/>
      <c r="T52" s="857"/>
      <c r="U52" s="858"/>
      <c r="V52" s="822" t="str">
        <f>INDEX('@'!$A:$EB,AB52,'1参加申込書'!$AB$3)</f>
        <v>※リストから選択して下さい</v>
      </c>
      <c r="W52" s="859"/>
      <c r="X52" s="859"/>
      <c r="Y52" s="859"/>
      <c r="Z52" s="859"/>
      <c r="AA52" s="859"/>
      <c r="AB52" s="203">
        <f>AB51+1</f>
        <v>722</v>
      </c>
    </row>
    <row r="53" spans="1:28" ht="15" customHeight="1">
      <c r="A53" s="860">
        <v>6</v>
      </c>
      <c r="B53" s="863" t="s">
        <v>163</v>
      </c>
      <c r="C53" s="864"/>
      <c r="D53" s="864"/>
      <c r="E53" s="864"/>
      <c r="F53" s="864"/>
      <c r="G53" s="864"/>
      <c r="H53" s="864"/>
      <c r="I53" s="864"/>
      <c r="J53" s="864"/>
      <c r="K53" s="864"/>
      <c r="L53" s="864"/>
      <c r="M53" s="864"/>
      <c r="N53" s="864"/>
      <c r="O53" s="864"/>
      <c r="P53" s="198">
        <f>AB52+1</f>
        <v>723</v>
      </c>
      <c r="Q53" s="863" t="s">
        <v>164</v>
      </c>
      <c r="R53" s="864"/>
      <c r="S53" s="864"/>
      <c r="T53" s="864"/>
      <c r="U53" s="864"/>
      <c r="V53" s="198">
        <f>P53+1</f>
        <v>724</v>
      </c>
      <c r="W53" s="863" t="s">
        <v>165</v>
      </c>
      <c r="X53" s="864"/>
      <c r="Y53" s="864"/>
      <c r="Z53" s="864"/>
      <c r="AA53" s="864"/>
      <c r="AB53" s="243">
        <f>V53+1</f>
        <v>725</v>
      </c>
    </row>
    <row r="54" spans="1:28" ht="15" customHeight="1">
      <c r="A54" s="861"/>
      <c r="B54" s="818" t="str">
        <f>INDEX('@'!$A:$EB,P53,'1参加申込書'!$AB$3)</f>
        <v/>
      </c>
      <c r="C54" s="839"/>
      <c r="D54" s="839"/>
      <c r="E54" s="839"/>
      <c r="F54" s="839"/>
      <c r="G54" s="839"/>
      <c r="H54" s="839"/>
      <c r="I54" s="839"/>
      <c r="J54" s="839"/>
      <c r="K54" s="839"/>
      <c r="L54" s="839"/>
      <c r="M54" s="839"/>
      <c r="N54" s="839"/>
      <c r="O54" s="839"/>
      <c r="P54" s="865"/>
      <c r="Q54" s="818" t="str">
        <f>INDEX('@'!$A:$EB,V53,'1参加申込書'!$AB$3)</f>
        <v/>
      </c>
      <c r="R54" s="839"/>
      <c r="S54" s="839"/>
      <c r="T54" s="839"/>
      <c r="U54" s="839"/>
      <c r="V54" s="865"/>
      <c r="W54" s="818" t="str">
        <f>INDEX('@'!$A:$EB,AB53,'1参加申込書'!$AB$3)</f>
        <v/>
      </c>
      <c r="X54" s="839"/>
      <c r="Y54" s="839"/>
      <c r="Z54" s="839"/>
      <c r="AA54" s="839"/>
      <c r="AB54" s="866"/>
    </row>
    <row r="55" spans="1:28" ht="15" customHeight="1">
      <c r="A55" s="861"/>
      <c r="B55" s="818" t="str">
        <f>INDEX('@'!$A:$EB,AB55,'1参加申込書'!$AB$3)</f>
        <v>※リストから選択して下さい</v>
      </c>
      <c r="C55" s="839"/>
      <c r="D55" s="839"/>
      <c r="E55" s="839"/>
      <c r="F55" s="839"/>
      <c r="G55" s="839"/>
      <c r="H55" s="839"/>
      <c r="I55" s="839"/>
      <c r="J55" s="839"/>
      <c r="K55" s="839"/>
      <c r="L55" s="839"/>
      <c r="M55" s="839"/>
      <c r="N55" s="839"/>
      <c r="O55" s="839"/>
      <c r="P55" s="839"/>
      <c r="Q55" s="839"/>
      <c r="R55" s="839"/>
      <c r="S55" s="839"/>
      <c r="T55" s="839"/>
      <c r="U55" s="839"/>
      <c r="V55" s="839"/>
      <c r="W55" s="839"/>
      <c r="X55" s="839"/>
      <c r="Y55" s="839"/>
      <c r="Z55" s="839"/>
      <c r="AA55" s="839"/>
      <c r="AB55" s="201">
        <f>AB53+1</f>
        <v>726</v>
      </c>
    </row>
    <row r="56" spans="1:28" ht="15" customHeight="1">
      <c r="A56" s="861"/>
      <c r="B56" s="853" t="s">
        <v>229</v>
      </c>
      <c r="C56" s="854"/>
      <c r="D56" s="854"/>
      <c r="E56" s="854"/>
      <c r="F56" s="854"/>
      <c r="G56" s="854"/>
      <c r="H56" s="855"/>
      <c r="I56" s="818" t="str">
        <f>INDEX('@'!$A:$EB,V56,'1参加申込書'!$AB$3)</f>
        <v>※リストから選択して下さい</v>
      </c>
      <c r="J56" s="839"/>
      <c r="K56" s="839"/>
      <c r="L56" s="839"/>
      <c r="M56" s="839"/>
      <c r="N56" s="839"/>
      <c r="O56" s="839"/>
      <c r="P56" s="839"/>
      <c r="Q56" s="839"/>
      <c r="R56" s="839"/>
      <c r="S56" s="839"/>
      <c r="T56" s="839"/>
      <c r="U56" s="839"/>
      <c r="V56" s="199">
        <f>AB55+1</f>
        <v>727</v>
      </c>
      <c r="W56" s="818" t="str">
        <f>INDEX('@'!$A:$EB,AB56,'1参加申込書'!$AB$3)</f>
        <v>－</v>
      </c>
      <c r="X56" s="839"/>
      <c r="Y56" s="839"/>
      <c r="Z56" s="839"/>
      <c r="AA56" s="839"/>
      <c r="AB56" s="202">
        <f>V56+1</f>
        <v>728</v>
      </c>
    </row>
    <row r="57" spans="1:28" ht="15" customHeight="1">
      <c r="A57" s="861"/>
      <c r="B57" s="840" t="s">
        <v>230</v>
      </c>
      <c r="C57" s="841"/>
      <c r="D57" s="841"/>
      <c r="E57" s="841"/>
      <c r="F57" s="841"/>
      <c r="G57" s="841"/>
      <c r="H57" s="842"/>
      <c r="I57" s="149"/>
      <c r="J57" s="149"/>
      <c r="K57" s="149"/>
      <c r="L57" s="149"/>
      <c r="M57" s="149"/>
      <c r="N57" s="149"/>
      <c r="O57" s="149"/>
      <c r="P57" s="200">
        <f>AB56+1</f>
        <v>729</v>
      </c>
      <c r="Q57" s="849" t="s">
        <v>169</v>
      </c>
      <c r="R57" s="850"/>
      <c r="S57" s="850"/>
      <c r="T57" s="850"/>
      <c r="U57" s="851"/>
      <c r="V57" s="829" t="str">
        <f>INDEX('@'!$A:$EB,AB57,'1参加申込書'!$AB$3)</f>
        <v>－</v>
      </c>
      <c r="W57" s="852"/>
      <c r="X57" s="852"/>
      <c r="Y57" s="852"/>
      <c r="Z57" s="852"/>
      <c r="AA57" s="852"/>
      <c r="AB57" s="201">
        <f>P57+1</f>
        <v>730</v>
      </c>
    </row>
    <row r="58" spans="1:28" ht="15" customHeight="1">
      <c r="A58" s="861"/>
      <c r="B58" s="843"/>
      <c r="C58" s="844"/>
      <c r="D58" s="844"/>
      <c r="E58" s="844"/>
      <c r="F58" s="844"/>
      <c r="G58" s="844"/>
      <c r="H58" s="845"/>
      <c r="I58" s="825" t="str">
        <f>INDEX('@'!$A:$EB,P57,'1参加申込書'!$AB$3)</f>
        <v>※リストから選択して下さい</v>
      </c>
      <c r="J58" s="830"/>
      <c r="K58" s="830"/>
      <c r="L58" s="830"/>
      <c r="M58" s="830"/>
      <c r="N58" s="830"/>
      <c r="O58" s="830"/>
      <c r="P58" s="831"/>
      <c r="Q58" s="835" t="s">
        <v>170</v>
      </c>
      <c r="R58" s="836"/>
      <c r="S58" s="849" t="s">
        <v>171</v>
      </c>
      <c r="T58" s="850"/>
      <c r="U58" s="851"/>
      <c r="V58" s="818" t="str">
        <f>INDEX('@'!$A:$EB,AB58,'1参加申込書'!$AB$3)</f>
        <v>－</v>
      </c>
      <c r="W58" s="839"/>
      <c r="X58" s="839"/>
      <c r="Y58" s="839"/>
      <c r="Z58" s="839"/>
      <c r="AA58" s="839"/>
      <c r="AB58" s="201">
        <f>AB57+1</f>
        <v>731</v>
      </c>
    </row>
    <row r="59" spans="1:28" ht="15" customHeight="1">
      <c r="A59" s="861"/>
      <c r="B59" s="843"/>
      <c r="C59" s="844"/>
      <c r="D59" s="844"/>
      <c r="E59" s="844"/>
      <c r="F59" s="844"/>
      <c r="G59" s="844"/>
      <c r="H59" s="845"/>
      <c r="I59" s="825"/>
      <c r="J59" s="830"/>
      <c r="K59" s="830"/>
      <c r="L59" s="830"/>
      <c r="M59" s="830"/>
      <c r="N59" s="830"/>
      <c r="O59" s="830"/>
      <c r="P59" s="831"/>
      <c r="Q59" s="837"/>
      <c r="R59" s="838"/>
      <c r="S59" s="849" t="s">
        <v>172</v>
      </c>
      <c r="T59" s="850"/>
      <c r="U59" s="851"/>
      <c r="V59" s="818" t="str">
        <f>INDEX('@'!$A:$EB,AB59,'1参加申込書'!$AB$3)</f>
        <v>－</v>
      </c>
      <c r="W59" s="839"/>
      <c r="X59" s="839"/>
      <c r="Y59" s="839"/>
      <c r="Z59" s="839"/>
      <c r="AA59" s="839"/>
      <c r="AB59" s="201">
        <f>AB58+1</f>
        <v>732</v>
      </c>
    </row>
    <row r="60" spans="1:28" ht="15" customHeight="1">
      <c r="A60" s="861"/>
      <c r="B60" s="843"/>
      <c r="C60" s="844"/>
      <c r="D60" s="844"/>
      <c r="E60" s="844"/>
      <c r="F60" s="844"/>
      <c r="G60" s="844"/>
      <c r="H60" s="845"/>
      <c r="I60" s="825"/>
      <c r="J60" s="830"/>
      <c r="K60" s="830"/>
      <c r="L60" s="830"/>
      <c r="M60" s="830"/>
      <c r="N60" s="830"/>
      <c r="O60" s="830"/>
      <c r="P60" s="831"/>
      <c r="Q60" s="849" t="s">
        <v>173</v>
      </c>
      <c r="R60" s="850"/>
      <c r="S60" s="850"/>
      <c r="T60" s="850"/>
      <c r="U60" s="851"/>
      <c r="V60" s="818" t="str">
        <f>INDEX('@'!$A:$EB,AB60,'1参加申込書'!$AB$3)</f>
        <v>－</v>
      </c>
      <c r="W60" s="839"/>
      <c r="X60" s="839"/>
      <c r="Y60" s="839"/>
      <c r="Z60" s="839"/>
      <c r="AA60" s="839"/>
      <c r="AB60" s="201">
        <f>AB59+1</f>
        <v>733</v>
      </c>
    </row>
    <row r="61" spans="1:28" ht="15" customHeight="1">
      <c r="A61" s="862"/>
      <c r="B61" s="846"/>
      <c r="C61" s="847"/>
      <c r="D61" s="847"/>
      <c r="E61" s="847"/>
      <c r="F61" s="847"/>
      <c r="G61" s="847"/>
      <c r="H61" s="848"/>
      <c r="I61" s="832"/>
      <c r="J61" s="833"/>
      <c r="K61" s="833"/>
      <c r="L61" s="833"/>
      <c r="M61" s="833"/>
      <c r="N61" s="833"/>
      <c r="O61" s="833"/>
      <c r="P61" s="834"/>
      <c r="Q61" s="856" t="s">
        <v>174</v>
      </c>
      <c r="R61" s="857"/>
      <c r="S61" s="857"/>
      <c r="T61" s="857"/>
      <c r="U61" s="858"/>
      <c r="V61" s="822" t="str">
        <f>INDEX('@'!$A:$EB,AB61,'1参加申込書'!$AB$3)</f>
        <v>※リストから選択して下さい</v>
      </c>
      <c r="W61" s="859"/>
      <c r="X61" s="859"/>
      <c r="Y61" s="859"/>
      <c r="Z61" s="859"/>
      <c r="AA61" s="859"/>
      <c r="AB61" s="203">
        <f>AB60+1</f>
        <v>734</v>
      </c>
    </row>
    <row r="62" spans="1:28" ht="15" customHeight="1">
      <c r="A62" s="860">
        <v>7</v>
      </c>
      <c r="B62" s="863" t="s">
        <v>163</v>
      </c>
      <c r="C62" s="864"/>
      <c r="D62" s="864"/>
      <c r="E62" s="864"/>
      <c r="F62" s="864"/>
      <c r="G62" s="864"/>
      <c r="H62" s="864"/>
      <c r="I62" s="864"/>
      <c r="J62" s="864"/>
      <c r="K62" s="864"/>
      <c r="L62" s="864"/>
      <c r="M62" s="864"/>
      <c r="N62" s="864"/>
      <c r="O62" s="864"/>
      <c r="P62" s="198">
        <f>AB61+1</f>
        <v>735</v>
      </c>
      <c r="Q62" s="863" t="s">
        <v>164</v>
      </c>
      <c r="R62" s="864"/>
      <c r="S62" s="864"/>
      <c r="T62" s="864"/>
      <c r="U62" s="864"/>
      <c r="V62" s="198">
        <f>P62+1</f>
        <v>736</v>
      </c>
      <c r="W62" s="863" t="s">
        <v>165</v>
      </c>
      <c r="X62" s="864"/>
      <c r="Y62" s="864"/>
      <c r="Z62" s="864"/>
      <c r="AA62" s="864"/>
      <c r="AB62" s="243">
        <f>V62+1</f>
        <v>737</v>
      </c>
    </row>
    <row r="63" spans="1:28" ht="15" customHeight="1">
      <c r="A63" s="861"/>
      <c r="B63" s="818" t="str">
        <f>INDEX('@'!$A:$EB,P62,'1参加申込書'!$AB$3)</f>
        <v/>
      </c>
      <c r="C63" s="839"/>
      <c r="D63" s="839"/>
      <c r="E63" s="839"/>
      <c r="F63" s="839"/>
      <c r="G63" s="839"/>
      <c r="H63" s="839"/>
      <c r="I63" s="839"/>
      <c r="J63" s="839"/>
      <c r="K63" s="839"/>
      <c r="L63" s="839"/>
      <c r="M63" s="839"/>
      <c r="N63" s="839"/>
      <c r="O63" s="839"/>
      <c r="P63" s="865"/>
      <c r="Q63" s="818" t="str">
        <f>INDEX('@'!$A:$EB,V62,'1参加申込書'!$AB$3)</f>
        <v/>
      </c>
      <c r="R63" s="839"/>
      <c r="S63" s="839"/>
      <c r="T63" s="839"/>
      <c r="U63" s="839"/>
      <c r="V63" s="865"/>
      <c r="W63" s="818" t="str">
        <f>INDEX('@'!$A:$EB,AB62,'1参加申込書'!$AB$3)</f>
        <v/>
      </c>
      <c r="X63" s="839"/>
      <c r="Y63" s="839"/>
      <c r="Z63" s="839"/>
      <c r="AA63" s="839"/>
      <c r="AB63" s="866"/>
    </row>
    <row r="64" spans="1:28" ht="15" customHeight="1">
      <c r="A64" s="861"/>
      <c r="B64" s="818" t="str">
        <f>INDEX('@'!$A:$EB,AB64,'1参加申込書'!$AB$3)</f>
        <v>※リストから選択して下さい</v>
      </c>
      <c r="C64" s="839"/>
      <c r="D64" s="839"/>
      <c r="E64" s="839"/>
      <c r="F64" s="839"/>
      <c r="G64" s="839"/>
      <c r="H64" s="839"/>
      <c r="I64" s="839"/>
      <c r="J64" s="839"/>
      <c r="K64" s="839"/>
      <c r="L64" s="839"/>
      <c r="M64" s="839"/>
      <c r="N64" s="839"/>
      <c r="O64" s="839"/>
      <c r="P64" s="839"/>
      <c r="Q64" s="839"/>
      <c r="R64" s="839"/>
      <c r="S64" s="839"/>
      <c r="T64" s="839"/>
      <c r="U64" s="839"/>
      <c r="V64" s="839"/>
      <c r="W64" s="839"/>
      <c r="X64" s="839"/>
      <c r="Y64" s="839"/>
      <c r="Z64" s="839"/>
      <c r="AA64" s="839"/>
      <c r="AB64" s="201">
        <f>AB62+1</f>
        <v>738</v>
      </c>
    </row>
    <row r="65" spans="1:28" ht="15" customHeight="1">
      <c r="A65" s="861"/>
      <c r="B65" s="853" t="s">
        <v>229</v>
      </c>
      <c r="C65" s="854"/>
      <c r="D65" s="854"/>
      <c r="E65" s="854"/>
      <c r="F65" s="854"/>
      <c r="G65" s="854"/>
      <c r="H65" s="855"/>
      <c r="I65" s="818" t="str">
        <f>INDEX('@'!$A:$EB,V65,'1参加申込書'!$AB$3)</f>
        <v>※リストから選択して下さい</v>
      </c>
      <c r="J65" s="839"/>
      <c r="K65" s="839"/>
      <c r="L65" s="839"/>
      <c r="M65" s="839"/>
      <c r="N65" s="839"/>
      <c r="O65" s="839"/>
      <c r="P65" s="839"/>
      <c r="Q65" s="839"/>
      <c r="R65" s="839"/>
      <c r="S65" s="839"/>
      <c r="T65" s="839"/>
      <c r="U65" s="839"/>
      <c r="V65" s="199">
        <f>AB64+1</f>
        <v>739</v>
      </c>
      <c r="W65" s="818" t="str">
        <f>INDEX('@'!$A:$EB,AB65,'1参加申込書'!$AB$3)</f>
        <v>－</v>
      </c>
      <c r="X65" s="839"/>
      <c r="Y65" s="839"/>
      <c r="Z65" s="839"/>
      <c r="AA65" s="839"/>
      <c r="AB65" s="202">
        <f>V65+1</f>
        <v>740</v>
      </c>
    </row>
    <row r="66" spans="1:28" ht="15" customHeight="1">
      <c r="A66" s="861"/>
      <c r="B66" s="840" t="s">
        <v>230</v>
      </c>
      <c r="C66" s="841"/>
      <c r="D66" s="841"/>
      <c r="E66" s="841"/>
      <c r="F66" s="841"/>
      <c r="G66" s="841"/>
      <c r="H66" s="842"/>
      <c r="I66" s="149"/>
      <c r="J66" s="149"/>
      <c r="K66" s="149"/>
      <c r="L66" s="149"/>
      <c r="M66" s="149"/>
      <c r="N66" s="149"/>
      <c r="O66" s="149"/>
      <c r="P66" s="200">
        <f>AB65+1</f>
        <v>741</v>
      </c>
      <c r="Q66" s="849" t="s">
        <v>169</v>
      </c>
      <c r="R66" s="850"/>
      <c r="S66" s="850"/>
      <c r="T66" s="850"/>
      <c r="U66" s="851"/>
      <c r="V66" s="829" t="str">
        <f>INDEX('@'!$A:$EB,AB66,'1参加申込書'!$AB$3)</f>
        <v>－</v>
      </c>
      <c r="W66" s="852"/>
      <c r="X66" s="852"/>
      <c r="Y66" s="852"/>
      <c r="Z66" s="852"/>
      <c r="AA66" s="852"/>
      <c r="AB66" s="201">
        <f>P66+1</f>
        <v>742</v>
      </c>
    </row>
    <row r="67" spans="1:28" ht="15" customHeight="1">
      <c r="A67" s="861"/>
      <c r="B67" s="843"/>
      <c r="C67" s="844"/>
      <c r="D67" s="844"/>
      <c r="E67" s="844"/>
      <c r="F67" s="844"/>
      <c r="G67" s="844"/>
      <c r="H67" s="845"/>
      <c r="I67" s="825" t="str">
        <f>INDEX('@'!$A:$EB,P66,'1参加申込書'!$AB$3)</f>
        <v>※リストから選択して下さい</v>
      </c>
      <c r="J67" s="830"/>
      <c r="K67" s="830"/>
      <c r="L67" s="830"/>
      <c r="M67" s="830"/>
      <c r="N67" s="830"/>
      <c r="O67" s="830"/>
      <c r="P67" s="831"/>
      <c r="Q67" s="835" t="s">
        <v>170</v>
      </c>
      <c r="R67" s="836"/>
      <c r="S67" s="849" t="s">
        <v>171</v>
      </c>
      <c r="T67" s="850"/>
      <c r="U67" s="851"/>
      <c r="V67" s="818" t="str">
        <f>INDEX('@'!$A:$EB,AB67,'1参加申込書'!$AB$3)</f>
        <v>－</v>
      </c>
      <c r="W67" s="839"/>
      <c r="X67" s="839"/>
      <c r="Y67" s="839"/>
      <c r="Z67" s="839"/>
      <c r="AA67" s="839"/>
      <c r="AB67" s="201">
        <f>AB66+1</f>
        <v>743</v>
      </c>
    </row>
    <row r="68" spans="1:28" ht="15" customHeight="1">
      <c r="A68" s="861"/>
      <c r="B68" s="843"/>
      <c r="C68" s="844"/>
      <c r="D68" s="844"/>
      <c r="E68" s="844"/>
      <c r="F68" s="844"/>
      <c r="G68" s="844"/>
      <c r="H68" s="845"/>
      <c r="I68" s="825"/>
      <c r="J68" s="830"/>
      <c r="K68" s="830"/>
      <c r="L68" s="830"/>
      <c r="M68" s="830"/>
      <c r="N68" s="830"/>
      <c r="O68" s="830"/>
      <c r="P68" s="831"/>
      <c r="Q68" s="837"/>
      <c r="R68" s="838"/>
      <c r="S68" s="849" t="s">
        <v>172</v>
      </c>
      <c r="T68" s="850"/>
      <c r="U68" s="851"/>
      <c r="V68" s="818" t="str">
        <f>INDEX('@'!$A:$EB,AB68,'1参加申込書'!$AB$3)</f>
        <v>－</v>
      </c>
      <c r="W68" s="839"/>
      <c r="X68" s="839"/>
      <c r="Y68" s="839"/>
      <c r="Z68" s="839"/>
      <c r="AA68" s="839"/>
      <c r="AB68" s="201">
        <f>AB67+1</f>
        <v>744</v>
      </c>
    </row>
    <row r="69" spans="1:28" ht="15" customHeight="1">
      <c r="A69" s="861"/>
      <c r="B69" s="843"/>
      <c r="C69" s="844"/>
      <c r="D69" s="844"/>
      <c r="E69" s="844"/>
      <c r="F69" s="844"/>
      <c r="G69" s="844"/>
      <c r="H69" s="845"/>
      <c r="I69" s="825"/>
      <c r="J69" s="830"/>
      <c r="K69" s="830"/>
      <c r="L69" s="830"/>
      <c r="M69" s="830"/>
      <c r="N69" s="830"/>
      <c r="O69" s="830"/>
      <c r="P69" s="831"/>
      <c r="Q69" s="849" t="s">
        <v>173</v>
      </c>
      <c r="R69" s="850"/>
      <c r="S69" s="850"/>
      <c r="T69" s="850"/>
      <c r="U69" s="851"/>
      <c r="V69" s="818" t="str">
        <f>INDEX('@'!$A:$EB,AB69,'1参加申込書'!$AB$3)</f>
        <v>－</v>
      </c>
      <c r="W69" s="839"/>
      <c r="X69" s="839"/>
      <c r="Y69" s="839"/>
      <c r="Z69" s="839"/>
      <c r="AA69" s="839"/>
      <c r="AB69" s="201">
        <f>AB68+1</f>
        <v>745</v>
      </c>
    </row>
    <row r="70" spans="1:28" ht="15" customHeight="1">
      <c r="A70" s="862"/>
      <c r="B70" s="846"/>
      <c r="C70" s="847"/>
      <c r="D70" s="847"/>
      <c r="E70" s="847"/>
      <c r="F70" s="847"/>
      <c r="G70" s="847"/>
      <c r="H70" s="848"/>
      <c r="I70" s="832"/>
      <c r="J70" s="833"/>
      <c r="K70" s="833"/>
      <c r="L70" s="833"/>
      <c r="M70" s="833"/>
      <c r="N70" s="833"/>
      <c r="O70" s="833"/>
      <c r="P70" s="834"/>
      <c r="Q70" s="856" t="s">
        <v>174</v>
      </c>
      <c r="R70" s="857"/>
      <c r="S70" s="857"/>
      <c r="T70" s="857"/>
      <c r="U70" s="858"/>
      <c r="V70" s="822" t="str">
        <f>INDEX('@'!$A:$EB,AB70,'1参加申込書'!$AB$3)</f>
        <v>※リストから選択して下さい</v>
      </c>
      <c r="W70" s="859"/>
      <c r="X70" s="859"/>
      <c r="Y70" s="859"/>
      <c r="Z70" s="859"/>
      <c r="AA70" s="859"/>
      <c r="AB70" s="203">
        <f>AB69+1</f>
        <v>746</v>
      </c>
    </row>
    <row r="71" spans="1:28" ht="15" customHeight="1">
      <c r="A71" s="860">
        <v>8</v>
      </c>
      <c r="B71" s="863" t="s">
        <v>163</v>
      </c>
      <c r="C71" s="864"/>
      <c r="D71" s="864"/>
      <c r="E71" s="864"/>
      <c r="F71" s="864"/>
      <c r="G71" s="864"/>
      <c r="H71" s="864"/>
      <c r="I71" s="864"/>
      <c r="J71" s="864"/>
      <c r="K71" s="864"/>
      <c r="L71" s="864"/>
      <c r="M71" s="864"/>
      <c r="N71" s="864"/>
      <c r="O71" s="864"/>
      <c r="P71" s="198">
        <f>AB70+1</f>
        <v>747</v>
      </c>
      <c r="Q71" s="863" t="s">
        <v>164</v>
      </c>
      <c r="R71" s="864"/>
      <c r="S71" s="864"/>
      <c r="T71" s="864"/>
      <c r="U71" s="864"/>
      <c r="V71" s="198">
        <f>P71+1</f>
        <v>748</v>
      </c>
      <c r="W71" s="863" t="s">
        <v>165</v>
      </c>
      <c r="X71" s="864"/>
      <c r="Y71" s="864"/>
      <c r="Z71" s="864"/>
      <c r="AA71" s="864"/>
      <c r="AB71" s="243">
        <f>V71+1</f>
        <v>749</v>
      </c>
    </row>
    <row r="72" spans="1:28" ht="15" customHeight="1">
      <c r="A72" s="861"/>
      <c r="B72" s="818" t="str">
        <f>INDEX('@'!$A:$EB,P71,'1参加申込書'!$AB$3)</f>
        <v/>
      </c>
      <c r="C72" s="839"/>
      <c r="D72" s="839"/>
      <c r="E72" s="839"/>
      <c r="F72" s="839"/>
      <c r="G72" s="839"/>
      <c r="H72" s="839"/>
      <c r="I72" s="839"/>
      <c r="J72" s="839"/>
      <c r="K72" s="839"/>
      <c r="L72" s="839"/>
      <c r="M72" s="839"/>
      <c r="N72" s="839"/>
      <c r="O72" s="839"/>
      <c r="P72" s="865"/>
      <c r="Q72" s="818" t="str">
        <f>INDEX('@'!$A:$EB,V71,'1参加申込書'!$AB$3)</f>
        <v/>
      </c>
      <c r="R72" s="839"/>
      <c r="S72" s="839"/>
      <c r="T72" s="839"/>
      <c r="U72" s="839"/>
      <c r="V72" s="865"/>
      <c r="W72" s="818" t="str">
        <f>INDEX('@'!$A:$EB,AB71,'1参加申込書'!$AB$3)</f>
        <v/>
      </c>
      <c r="X72" s="839"/>
      <c r="Y72" s="839"/>
      <c r="Z72" s="839"/>
      <c r="AA72" s="839"/>
      <c r="AB72" s="866"/>
    </row>
    <row r="73" spans="1:28" ht="15" customHeight="1">
      <c r="A73" s="861"/>
      <c r="B73" s="818" t="str">
        <f>INDEX('@'!$A:$EB,AB73,'1参加申込書'!$AB$3)</f>
        <v>※リストから選択して下さい</v>
      </c>
      <c r="C73" s="839"/>
      <c r="D73" s="839"/>
      <c r="E73" s="839"/>
      <c r="F73" s="839"/>
      <c r="G73" s="839"/>
      <c r="H73" s="839"/>
      <c r="I73" s="839"/>
      <c r="J73" s="839"/>
      <c r="K73" s="839"/>
      <c r="L73" s="839"/>
      <c r="M73" s="839"/>
      <c r="N73" s="839"/>
      <c r="O73" s="839"/>
      <c r="P73" s="839"/>
      <c r="Q73" s="839"/>
      <c r="R73" s="839"/>
      <c r="S73" s="839"/>
      <c r="T73" s="839"/>
      <c r="U73" s="839"/>
      <c r="V73" s="839"/>
      <c r="W73" s="839"/>
      <c r="X73" s="839"/>
      <c r="Y73" s="839"/>
      <c r="Z73" s="839"/>
      <c r="AA73" s="839"/>
      <c r="AB73" s="201">
        <f>AB71+1</f>
        <v>750</v>
      </c>
    </row>
    <row r="74" spans="1:28" ht="15" customHeight="1">
      <c r="A74" s="861"/>
      <c r="B74" s="853" t="s">
        <v>229</v>
      </c>
      <c r="C74" s="854"/>
      <c r="D74" s="854"/>
      <c r="E74" s="854"/>
      <c r="F74" s="854"/>
      <c r="G74" s="854"/>
      <c r="H74" s="855"/>
      <c r="I74" s="818" t="str">
        <f>INDEX('@'!$A:$EB,V74,'1参加申込書'!$AB$3)</f>
        <v>※リストから選択して下さい</v>
      </c>
      <c r="J74" s="839"/>
      <c r="K74" s="839"/>
      <c r="L74" s="839"/>
      <c r="M74" s="839"/>
      <c r="N74" s="839"/>
      <c r="O74" s="839"/>
      <c r="P74" s="839"/>
      <c r="Q74" s="839"/>
      <c r="R74" s="839"/>
      <c r="S74" s="839"/>
      <c r="T74" s="839"/>
      <c r="U74" s="839"/>
      <c r="V74" s="199">
        <f>AB73+1</f>
        <v>751</v>
      </c>
      <c r="W74" s="818" t="str">
        <f>INDEX('@'!$A:$EB,AB74,'1参加申込書'!$AB$3)</f>
        <v>－</v>
      </c>
      <c r="X74" s="839"/>
      <c r="Y74" s="839"/>
      <c r="Z74" s="839"/>
      <c r="AA74" s="839"/>
      <c r="AB74" s="202">
        <f>V74+1</f>
        <v>752</v>
      </c>
    </row>
    <row r="75" spans="1:28" ht="15" customHeight="1">
      <c r="A75" s="861"/>
      <c r="B75" s="840" t="s">
        <v>230</v>
      </c>
      <c r="C75" s="841"/>
      <c r="D75" s="841"/>
      <c r="E75" s="841"/>
      <c r="F75" s="841"/>
      <c r="G75" s="841"/>
      <c r="H75" s="842"/>
      <c r="I75" s="149"/>
      <c r="J75" s="149"/>
      <c r="K75" s="149"/>
      <c r="L75" s="149"/>
      <c r="M75" s="149"/>
      <c r="N75" s="149"/>
      <c r="O75" s="149"/>
      <c r="P75" s="200">
        <f>AB74+1</f>
        <v>753</v>
      </c>
      <c r="Q75" s="849" t="s">
        <v>169</v>
      </c>
      <c r="R75" s="850"/>
      <c r="S75" s="850"/>
      <c r="T75" s="850"/>
      <c r="U75" s="851"/>
      <c r="V75" s="829" t="str">
        <f>INDEX('@'!$A:$EB,AB75,'1参加申込書'!$AB$3)</f>
        <v>－</v>
      </c>
      <c r="W75" s="852"/>
      <c r="X75" s="852"/>
      <c r="Y75" s="852"/>
      <c r="Z75" s="852"/>
      <c r="AA75" s="852"/>
      <c r="AB75" s="201">
        <f>P75+1</f>
        <v>754</v>
      </c>
    </row>
    <row r="76" spans="1:28" ht="15" customHeight="1">
      <c r="A76" s="861"/>
      <c r="B76" s="843"/>
      <c r="C76" s="844"/>
      <c r="D76" s="844"/>
      <c r="E76" s="844"/>
      <c r="F76" s="844"/>
      <c r="G76" s="844"/>
      <c r="H76" s="845"/>
      <c r="I76" s="825" t="str">
        <f>INDEX('@'!$A:$EB,P75,'1参加申込書'!$AB$3)</f>
        <v>※リストから選択して下さい</v>
      </c>
      <c r="J76" s="830"/>
      <c r="K76" s="830"/>
      <c r="L76" s="830"/>
      <c r="M76" s="830"/>
      <c r="N76" s="830"/>
      <c r="O76" s="830"/>
      <c r="P76" s="831"/>
      <c r="Q76" s="835" t="s">
        <v>170</v>
      </c>
      <c r="R76" s="836"/>
      <c r="S76" s="849" t="s">
        <v>171</v>
      </c>
      <c r="T76" s="850"/>
      <c r="U76" s="851"/>
      <c r="V76" s="818" t="str">
        <f>INDEX('@'!$A:$EB,AB76,'1参加申込書'!$AB$3)</f>
        <v>－</v>
      </c>
      <c r="W76" s="839"/>
      <c r="X76" s="839"/>
      <c r="Y76" s="839"/>
      <c r="Z76" s="839"/>
      <c r="AA76" s="839"/>
      <c r="AB76" s="201">
        <f>AB75+1</f>
        <v>755</v>
      </c>
    </row>
    <row r="77" spans="1:28" ht="15" customHeight="1">
      <c r="A77" s="861"/>
      <c r="B77" s="843"/>
      <c r="C77" s="844"/>
      <c r="D77" s="844"/>
      <c r="E77" s="844"/>
      <c r="F77" s="844"/>
      <c r="G77" s="844"/>
      <c r="H77" s="845"/>
      <c r="I77" s="825"/>
      <c r="J77" s="830"/>
      <c r="K77" s="830"/>
      <c r="L77" s="830"/>
      <c r="M77" s="830"/>
      <c r="N77" s="830"/>
      <c r="O77" s="830"/>
      <c r="P77" s="831"/>
      <c r="Q77" s="837"/>
      <c r="R77" s="838"/>
      <c r="S77" s="849" t="s">
        <v>172</v>
      </c>
      <c r="T77" s="850"/>
      <c r="U77" s="851"/>
      <c r="V77" s="818" t="str">
        <f>INDEX('@'!$A:$EB,AB77,'1参加申込書'!$AB$3)</f>
        <v>－</v>
      </c>
      <c r="W77" s="839"/>
      <c r="X77" s="839"/>
      <c r="Y77" s="839"/>
      <c r="Z77" s="839"/>
      <c r="AA77" s="839"/>
      <c r="AB77" s="201">
        <f>AB76+1</f>
        <v>756</v>
      </c>
    </row>
    <row r="78" spans="1:28" ht="15" customHeight="1">
      <c r="A78" s="861"/>
      <c r="B78" s="843"/>
      <c r="C78" s="844"/>
      <c r="D78" s="844"/>
      <c r="E78" s="844"/>
      <c r="F78" s="844"/>
      <c r="G78" s="844"/>
      <c r="H78" s="845"/>
      <c r="I78" s="825"/>
      <c r="J78" s="830"/>
      <c r="K78" s="830"/>
      <c r="L78" s="830"/>
      <c r="M78" s="830"/>
      <c r="N78" s="830"/>
      <c r="O78" s="830"/>
      <c r="P78" s="831"/>
      <c r="Q78" s="849" t="s">
        <v>173</v>
      </c>
      <c r="R78" s="850"/>
      <c r="S78" s="850"/>
      <c r="T78" s="850"/>
      <c r="U78" s="851"/>
      <c r="V78" s="818" t="str">
        <f>INDEX('@'!$A:$EB,AB78,'1参加申込書'!$AB$3)</f>
        <v>－</v>
      </c>
      <c r="W78" s="839"/>
      <c r="X78" s="839"/>
      <c r="Y78" s="839"/>
      <c r="Z78" s="839"/>
      <c r="AA78" s="839"/>
      <c r="AB78" s="201">
        <f>AB77+1</f>
        <v>757</v>
      </c>
    </row>
    <row r="79" spans="1:28" ht="15" customHeight="1">
      <c r="A79" s="862"/>
      <c r="B79" s="846"/>
      <c r="C79" s="847"/>
      <c r="D79" s="847"/>
      <c r="E79" s="847"/>
      <c r="F79" s="847"/>
      <c r="G79" s="847"/>
      <c r="H79" s="848"/>
      <c r="I79" s="832"/>
      <c r="J79" s="833"/>
      <c r="K79" s="833"/>
      <c r="L79" s="833"/>
      <c r="M79" s="833"/>
      <c r="N79" s="833"/>
      <c r="O79" s="833"/>
      <c r="P79" s="834"/>
      <c r="Q79" s="856" t="s">
        <v>174</v>
      </c>
      <c r="R79" s="857"/>
      <c r="S79" s="857"/>
      <c r="T79" s="857"/>
      <c r="U79" s="858"/>
      <c r="V79" s="822" t="str">
        <f>INDEX('@'!$A:$EB,AB79,'1参加申込書'!$AB$3)</f>
        <v>※リストから選択して下さい</v>
      </c>
      <c r="W79" s="859"/>
      <c r="X79" s="859"/>
      <c r="Y79" s="859"/>
      <c r="Z79" s="859"/>
      <c r="AA79" s="859"/>
      <c r="AB79" s="203">
        <f>AB78+1</f>
        <v>758</v>
      </c>
    </row>
    <row r="80" spans="1:28" ht="15" customHeight="1">
      <c r="A80" s="860">
        <v>9</v>
      </c>
      <c r="B80" s="863" t="s">
        <v>163</v>
      </c>
      <c r="C80" s="864"/>
      <c r="D80" s="864"/>
      <c r="E80" s="864"/>
      <c r="F80" s="864"/>
      <c r="G80" s="864"/>
      <c r="H80" s="864"/>
      <c r="I80" s="864"/>
      <c r="J80" s="864"/>
      <c r="K80" s="864"/>
      <c r="L80" s="864"/>
      <c r="M80" s="864"/>
      <c r="N80" s="864"/>
      <c r="O80" s="864"/>
      <c r="P80" s="198">
        <f>AB79+1</f>
        <v>759</v>
      </c>
      <c r="Q80" s="863" t="s">
        <v>164</v>
      </c>
      <c r="R80" s="864"/>
      <c r="S80" s="864"/>
      <c r="T80" s="864"/>
      <c r="U80" s="864"/>
      <c r="V80" s="198">
        <f>P80+1</f>
        <v>760</v>
      </c>
      <c r="W80" s="863" t="s">
        <v>165</v>
      </c>
      <c r="X80" s="864"/>
      <c r="Y80" s="864"/>
      <c r="Z80" s="864"/>
      <c r="AA80" s="864"/>
      <c r="AB80" s="243">
        <f>V80+1</f>
        <v>761</v>
      </c>
    </row>
    <row r="81" spans="1:28" ht="15" customHeight="1">
      <c r="A81" s="861"/>
      <c r="B81" s="818" t="str">
        <f>INDEX('@'!$A:$EB,P80,'1参加申込書'!$AB$3)</f>
        <v/>
      </c>
      <c r="C81" s="839"/>
      <c r="D81" s="839"/>
      <c r="E81" s="839"/>
      <c r="F81" s="839"/>
      <c r="G81" s="839"/>
      <c r="H81" s="839"/>
      <c r="I81" s="839"/>
      <c r="J81" s="839"/>
      <c r="K81" s="839"/>
      <c r="L81" s="839"/>
      <c r="M81" s="839"/>
      <c r="N81" s="839"/>
      <c r="O81" s="839"/>
      <c r="P81" s="865"/>
      <c r="Q81" s="818" t="str">
        <f>INDEX('@'!$A:$EB,V80,'1参加申込書'!$AB$3)</f>
        <v/>
      </c>
      <c r="R81" s="839"/>
      <c r="S81" s="839"/>
      <c r="T81" s="839"/>
      <c r="U81" s="839"/>
      <c r="V81" s="865"/>
      <c r="W81" s="818" t="str">
        <f>INDEX('@'!$A:$EB,AB80,'1参加申込書'!$AB$3)</f>
        <v/>
      </c>
      <c r="X81" s="839"/>
      <c r="Y81" s="839"/>
      <c r="Z81" s="839"/>
      <c r="AA81" s="839"/>
      <c r="AB81" s="866"/>
    </row>
    <row r="82" spans="1:28" ht="15" customHeight="1">
      <c r="A82" s="861"/>
      <c r="B82" s="818" t="str">
        <f>INDEX('@'!$A:$EB,AB82,'1参加申込書'!$AB$3)</f>
        <v>※リストから選択して下さい</v>
      </c>
      <c r="C82" s="839"/>
      <c r="D82" s="839"/>
      <c r="E82" s="839"/>
      <c r="F82" s="839"/>
      <c r="G82" s="839"/>
      <c r="H82" s="839"/>
      <c r="I82" s="839"/>
      <c r="J82" s="839"/>
      <c r="K82" s="839"/>
      <c r="L82" s="839"/>
      <c r="M82" s="839"/>
      <c r="N82" s="839"/>
      <c r="O82" s="839"/>
      <c r="P82" s="839"/>
      <c r="Q82" s="839"/>
      <c r="R82" s="839"/>
      <c r="S82" s="839"/>
      <c r="T82" s="839"/>
      <c r="U82" s="839"/>
      <c r="V82" s="839"/>
      <c r="W82" s="839"/>
      <c r="X82" s="839"/>
      <c r="Y82" s="839"/>
      <c r="Z82" s="839"/>
      <c r="AA82" s="839"/>
      <c r="AB82" s="201">
        <f>AB80+1</f>
        <v>762</v>
      </c>
    </row>
    <row r="83" spans="1:28" ht="15" customHeight="1">
      <c r="A83" s="861"/>
      <c r="B83" s="853" t="s">
        <v>229</v>
      </c>
      <c r="C83" s="854"/>
      <c r="D83" s="854"/>
      <c r="E83" s="854"/>
      <c r="F83" s="854"/>
      <c r="G83" s="854"/>
      <c r="H83" s="855"/>
      <c r="I83" s="818" t="str">
        <f>INDEX('@'!$A:$EB,V83,'1参加申込書'!$AB$3)</f>
        <v>※リストから選択して下さい</v>
      </c>
      <c r="J83" s="839"/>
      <c r="K83" s="839"/>
      <c r="L83" s="839"/>
      <c r="M83" s="839"/>
      <c r="N83" s="839"/>
      <c r="O83" s="839"/>
      <c r="P83" s="839"/>
      <c r="Q83" s="839"/>
      <c r="R83" s="839"/>
      <c r="S83" s="839"/>
      <c r="T83" s="839"/>
      <c r="U83" s="839"/>
      <c r="V83" s="199">
        <f>AB82+1</f>
        <v>763</v>
      </c>
      <c r="W83" s="818" t="str">
        <f>INDEX('@'!$A:$EB,AB83,'1参加申込書'!$AB$3)</f>
        <v>－</v>
      </c>
      <c r="X83" s="839"/>
      <c r="Y83" s="839"/>
      <c r="Z83" s="839"/>
      <c r="AA83" s="839"/>
      <c r="AB83" s="202">
        <f>V83+1</f>
        <v>764</v>
      </c>
    </row>
    <row r="84" spans="1:28" ht="15" customHeight="1">
      <c r="A84" s="861"/>
      <c r="B84" s="840" t="s">
        <v>230</v>
      </c>
      <c r="C84" s="841"/>
      <c r="D84" s="841"/>
      <c r="E84" s="841"/>
      <c r="F84" s="841"/>
      <c r="G84" s="841"/>
      <c r="H84" s="842"/>
      <c r="I84" s="149"/>
      <c r="J84" s="149"/>
      <c r="K84" s="149"/>
      <c r="L84" s="149"/>
      <c r="M84" s="149"/>
      <c r="N84" s="149"/>
      <c r="O84" s="149"/>
      <c r="P84" s="200">
        <f>AB83+1</f>
        <v>765</v>
      </c>
      <c r="Q84" s="849" t="s">
        <v>169</v>
      </c>
      <c r="R84" s="850"/>
      <c r="S84" s="850"/>
      <c r="T84" s="850"/>
      <c r="U84" s="851"/>
      <c r="V84" s="829" t="str">
        <f>INDEX('@'!$A:$EB,AB84,'1参加申込書'!$AB$3)</f>
        <v>－</v>
      </c>
      <c r="W84" s="852"/>
      <c r="X84" s="852"/>
      <c r="Y84" s="852"/>
      <c r="Z84" s="852"/>
      <c r="AA84" s="852"/>
      <c r="AB84" s="201">
        <f>P84+1</f>
        <v>766</v>
      </c>
    </row>
    <row r="85" spans="1:28" ht="15" customHeight="1">
      <c r="A85" s="861"/>
      <c r="B85" s="843"/>
      <c r="C85" s="844"/>
      <c r="D85" s="844"/>
      <c r="E85" s="844"/>
      <c r="F85" s="844"/>
      <c r="G85" s="844"/>
      <c r="H85" s="845"/>
      <c r="I85" s="825" t="str">
        <f>INDEX('@'!$A:$EB,P84,'1参加申込書'!$AB$3)</f>
        <v>※リストから選択して下さい</v>
      </c>
      <c r="J85" s="830"/>
      <c r="K85" s="830"/>
      <c r="L85" s="830"/>
      <c r="M85" s="830"/>
      <c r="N85" s="830"/>
      <c r="O85" s="830"/>
      <c r="P85" s="831"/>
      <c r="Q85" s="835" t="s">
        <v>170</v>
      </c>
      <c r="R85" s="836"/>
      <c r="S85" s="849" t="s">
        <v>171</v>
      </c>
      <c r="T85" s="850"/>
      <c r="U85" s="851"/>
      <c r="V85" s="818" t="str">
        <f>INDEX('@'!$A:$EB,AB85,'1参加申込書'!$AB$3)</f>
        <v>－</v>
      </c>
      <c r="W85" s="839"/>
      <c r="X85" s="839"/>
      <c r="Y85" s="839"/>
      <c r="Z85" s="839"/>
      <c r="AA85" s="839"/>
      <c r="AB85" s="201">
        <f>AB84+1</f>
        <v>767</v>
      </c>
    </row>
    <row r="86" spans="1:28" ht="15" customHeight="1">
      <c r="A86" s="861"/>
      <c r="B86" s="843"/>
      <c r="C86" s="844"/>
      <c r="D86" s="844"/>
      <c r="E86" s="844"/>
      <c r="F86" s="844"/>
      <c r="G86" s="844"/>
      <c r="H86" s="845"/>
      <c r="I86" s="825"/>
      <c r="J86" s="830"/>
      <c r="K86" s="830"/>
      <c r="L86" s="830"/>
      <c r="M86" s="830"/>
      <c r="N86" s="830"/>
      <c r="O86" s="830"/>
      <c r="P86" s="831"/>
      <c r="Q86" s="837"/>
      <c r="R86" s="838"/>
      <c r="S86" s="849" t="s">
        <v>172</v>
      </c>
      <c r="T86" s="850"/>
      <c r="U86" s="851"/>
      <c r="V86" s="818" t="str">
        <f>INDEX('@'!$A:$EB,AB86,'1参加申込書'!$AB$3)</f>
        <v>－</v>
      </c>
      <c r="W86" s="839"/>
      <c r="X86" s="839"/>
      <c r="Y86" s="839"/>
      <c r="Z86" s="839"/>
      <c r="AA86" s="839"/>
      <c r="AB86" s="201">
        <f>AB85+1</f>
        <v>768</v>
      </c>
    </row>
    <row r="87" spans="1:28" ht="15" customHeight="1">
      <c r="A87" s="861"/>
      <c r="B87" s="843"/>
      <c r="C87" s="844"/>
      <c r="D87" s="844"/>
      <c r="E87" s="844"/>
      <c r="F87" s="844"/>
      <c r="G87" s="844"/>
      <c r="H87" s="845"/>
      <c r="I87" s="825"/>
      <c r="J87" s="830"/>
      <c r="K87" s="830"/>
      <c r="L87" s="830"/>
      <c r="M87" s="830"/>
      <c r="N87" s="830"/>
      <c r="O87" s="830"/>
      <c r="P87" s="831"/>
      <c r="Q87" s="849" t="s">
        <v>173</v>
      </c>
      <c r="R87" s="850"/>
      <c r="S87" s="850"/>
      <c r="T87" s="850"/>
      <c r="U87" s="851"/>
      <c r="V87" s="818" t="str">
        <f>INDEX('@'!$A:$EB,AB87,'1参加申込書'!$AB$3)</f>
        <v>－</v>
      </c>
      <c r="W87" s="839"/>
      <c r="X87" s="839"/>
      <c r="Y87" s="839"/>
      <c r="Z87" s="839"/>
      <c r="AA87" s="839"/>
      <c r="AB87" s="201">
        <f>AB86+1</f>
        <v>769</v>
      </c>
    </row>
    <row r="88" spans="1:28" ht="15" customHeight="1">
      <c r="A88" s="862"/>
      <c r="B88" s="846"/>
      <c r="C88" s="847"/>
      <c r="D88" s="847"/>
      <c r="E88" s="847"/>
      <c r="F88" s="847"/>
      <c r="G88" s="847"/>
      <c r="H88" s="848"/>
      <c r="I88" s="832"/>
      <c r="J88" s="833"/>
      <c r="K88" s="833"/>
      <c r="L88" s="833"/>
      <c r="M88" s="833"/>
      <c r="N88" s="833"/>
      <c r="O88" s="833"/>
      <c r="P88" s="834"/>
      <c r="Q88" s="856" t="s">
        <v>174</v>
      </c>
      <c r="R88" s="857"/>
      <c r="S88" s="857"/>
      <c r="T88" s="857"/>
      <c r="U88" s="858"/>
      <c r="V88" s="822" t="str">
        <f>INDEX('@'!$A:$EB,AB88,'1参加申込書'!$AB$3)</f>
        <v>※リストから選択して下さい</v>
      </c>
      <c r="W88" s="859"/>
      <c r="X88" s="859"/>
      <c r="Y88" s="859"/>
      <c r="Z88" s="859"/>
      <c r="AA88" s="859"/>
      <c r="AB88" s="203">
        <f>AB87+1</f>
        <v>770</v>
      </c>
    </row>
    <row r="89" spans="1:28" ht="15" customHeight="1">
      <c r="A89" s="860">
        <v>10</v>
      </c>
      <c r="B89" s="863" t="s">
        <v>163</v>
      </c>
      <c r="C89" s="864"/>
      <c r="D89" s="864"/>
      <c r="E89" s="864"/>
      <c r="F89" s="864"/>
      <c r="G89" s="864"/>
      <c r="H89" s="864"/>
      <c r="I89" s="864"/>
      <c r="J89" s="864"/>
      <c r="K89" s="864"/>
      <c r="L89" s="864"/>
      <c r="M89" s="864"/>
      <c r="N89" s="864"/>
      <c r="O89" s="864"/>
      <c r="P89" s="198">
        <f>AB88+1</f>
        <v>771</v>
      </c>
      <c r="Q89" s="863" t="s">
        <v>164</v>
      </c>
      <c r="R89" s="864"/>
      <c r="S89" s="864"/>
      <c r="T89" s="864"/>
      <c r="U89" s="864"/>
      <c r="V89" s="198">
        <f>P89+1</f>
        <v>772</v>
      </c>
      <c r="W89" s="863" t="s">
        <v>165</v>
      </c>
      <c r="X89" s="864"/>
      <c r="Y89" s="864"/>
      <c r="Z89" s="864"/>
      <c r="AA89" s="864"/>
      <c r="AB89" s="243">
        <f>V89+1</f>
        <v>773</v>
      </c>
    </row>
    <row r="90" spans="1:28" ht="15" customHeight="1">
      <c r="A90" s="861"/>
      <c r="B90" s="818" t="str">
        <f>INDEX('@'!$A:$EB,P89,'1参加申込書'!$AB$3)</f>
        <v/>
      </c>
      <c r="C90" s="839"/>
      <c r="D90" s="839"/>
      <c r="E90" s="839"/>
      <c r="F90" s="839"/>
      <c r="G90" s="839"/>
      <c r="H90" s="839"/>
      <c r="I90" s="839"/>
      <c r="J90" s="839"/>
      <c r="K90" s="839"/>
      <c r="L90" s="839"/>
      <c r="M90" s="839"/>
      <c r="N90" s="839"/>
      <c r="O90" s="839"/>
      <c r="P90" s="865"/>
      <c r="Q90" s="818" t="str">
        <f>INDEX('@'!$A:$EB,V89,'1参加申込書'!$AB$3)</f>
        <v/>
      </c>
      <c r="R90" s="839"/>
      <c r="S90" s="839"/>
      <c r="T90" s="839"/>
      <c r="U90" s="839"/>
      <c r="V90" s="865"/>
      <c r="W90" s="818" t="str">
        <f>INDEX('@'!$A:$EB,AB89,'1参加申込書'!$AB$3)</f>
        <v/>
      </c>
      <c r="X90" s="839"/>
      <c r="Y90" s="839"/>
      <c r="Z90" s="839"/>
      <c r="AA90" s="839"/>
      <c r="AB90" s="866"/>
    </row>
    <row r="91" spans="1:28" ht="15" customHeight="1">
      <c r="A91" s="861"/>
      <c r="B91" s="818" t="str">
        <f>INDEX('@'!$A:$EB,AB91,'1参加申込書'!$AB$3)</f>
        <v>※リストから選択して下さい</v>
      </c>
      <c r="C91" s="839"/>
      <c r="D91" s="839"/>
      <c r="E91" s="839"/>
      <c r="F91" s="839"/>
      <c r="G91" s="839"/>
      <c r="H91" s="839"/>
      <c r="I91" s="839"/>
      <c r="J91" s="839"/>
      <c r="K91" s="839"/>
      <c r="L91" s="839"/>
      <c r="M91" s="839"/>
      <c r="N91" s="839"/>
      <c r="O91" s="839"/>
      <c r="P91" s="839"/>
      <c r="Q91" s="839"/>
      <c r="R91" s="839"/>
      <c r="S91" s="839"/>
      <c r="T91" s="839"/>
      <c r="U91" s="839"/>
      <c r="V91" s="839"/>
      <c r="W91" s="839"/>
      <c r="X91" s="839"/>
      <c r="Y91" s="839"/>
      <c r="Z91" s="839"/>
      <c r="AA91" s="839"/>
      <c r="AB91" s="201">
        <f>AB89+1</f>
        <v>774</v>
      </c>
    </row>
    <row r="92" spans="1:28" ht="15" customHeight="1">
      <c r="A92" s="861"/>
      <c r="B92" s="853" t="s">
        <v>229</v>
      </c>
      <c r="C92" s="854"/>
      <c r="D92" s="854"/>
      <c r="E92" s="854"/>
      <c r="F92" s="854"/>
      <c r="G92" s="854"/>
      <c r="H92" s="855"/>
      <c r="I92" s="818" t="str">
        <f>INDEX('@'!$A:$EB,V92,'1参加申込書'!$AB$3)</f>
        <v>※リストから選択して下さい</v>
      </c>
      <c r="J92" s="839"/>
      <c r="K92" s="839"/>
      <c r="L92" s="839"/>
      <c r="M92" s="839"/>
      <c r="N92" s="839"/>
      <c r="O92" s="839"/>
      <c r="P92" s="839"/>
      <c r="Q92" s="839"/>
      <c r="R92" s="839"/>
      <c r="S92" s="839"/>
      <c r="T92" s="839"/>
      <c r="U92" s="839"/>
      <c r="V92" s="199">
        <f>AB91+1</f>
        <v>775</v>
      </c>
      <c r="W92" s="818" t="str">
        <f>INDEX('@'!$A:$EB,AB92,'1参加申込書'!$AB$3)</f>
        <v>－</v>
      </c>
      <c r="X92" s="839"/>
      <c r="Y92" s="839"/>
      <c r="Z92" s="839"/>
      <c r="AA92" s="839"/>
      <c r="AB92" s="202">
        <f>V92+1</f>
        <v>776</v>
      </c>
    </row>
    <row r="93" spans="1:28" ht="15" customHeight="1">
      <c r="A93" s="861"/>
      <c r="B93" s="840" t="s">
        <v>230</v>
      </c>
      <c r="C93" s="841"/>
      <c r="D93" s="841"/>
      <c r="E93" s="841"/>
      <c r="F93" s="841"/>
      <c r="G93" s="841"/>
      <c r="H93" s="842"/>
      <c r="I93" s="149"/>
      <c r="J93" s="149"/>
      <c r="K93" s="149"/>
      <c r="L93" s="149"/>
      <c r="M93" s="149"/>
      <c r="N93" s="149"/>
      <c r="O93" s="149"/>
      <c r="P93" s="200">
        <f>AB92+1</f>
        <v>777</v>
      </c>
      <c r="Q93" s="849" t="s">
        <v>169</v>
      </c>
      <c r="R93" s="850"/>
      <c r="S93" s="850"/>
      <c r="T93" s="850"/>
      <c r="U93" s="851"/>
      <c r="V93" s="829" t="str">
        <f>INDEX('@'!$A:$EB,AB93,'1参加申込書'!$AB$3)</f>
        <v>－</v>
      </c>
      <c r="W93" s="852"/>
      <c r="X93" s="852"/>
      <c r="Y93" s="852"/>
      <c r="Z93" s="852"/>
      <c r="AA93" s="852"/>
      <c r="AB93" s="201">
        <f>P93+1</f>
        <v>778</v>
      </c>
    </row>
    <row r="94" spans="1:28" ht="15" customHeight="1">
      <c r="A94" s="861"/>
      <c r="B94" s="843"/>
      <c r="C94" s="844"/>
      <c r="D94" s="844"/>
      <c r="E94" s="844"/>
      <c r="F94" s="844"/>
      <c r="G94" s="844"/>
      <c r="H94" s="845"/>
      <c r="I94" s="825" t="str">
        <f>INDEX('@'!$A:$EB,P93,'1参加申込書'!$AB$3)</f>
        <v>※リストから選択して下さい</v>
      </c>
      <c r="J94" s="830"/>
      <c r="K94" s="830"/>
      <c r="L94" s="830"/>
      <c r="M94" s="830"/>
      <c r="N94" s="830"/>
      <c r="O94" s="830"/>
      <c r="P94" s="831"/>
      <c r="Q94" s="835" t="s">
        <v>170</v>
      </c>
      <c r="R94" s="836"/>
      <c r="S94" s="849" t="s">
        <v>171</v>
      </c>
      <c r="T94" s="850"/>
      <c r="U94" s="851"/>
      <c r="V94" s="818" t="str">
        <f>INDEX('@'!$A:$EB,AB94,'1参加申込書'!$AB$3)</f>
        <v>－</v>
      </c>
      <c r="W94" s="839"/>
      <c r="X94" s="839"/>
      <c r="Y94" s="839"/>
      <c r="Z94" s="839"/>
      <c r="AA94" s="839"/>
      <c r="AB94" s="201">
        <f>AB93+1</f>
        <v>779</v>
      </c>
    </row>
    <row r="95" spans="1:28" ht="15" customHeight="1">
      <c r="A95" s="861"/>
      <c r="B95" s="843"/>
      <c r="C95" s="844"/>
      <c r="D95" s="844"/>
      <c r="E95" s="844"/>
      <c r="F95" s="844"/>
      <c r="G95" s="844"/>
      <c r="H95" s="845"/>
      <c r="I95" s="825"/>
      <c r="J95" s="830"/>
      <c r="K95" s="830"/>
      <c r="L95" s="830"/>
      <c r="M95" s="830"/>
      <c r="N95" s="830"/>
      <c r="O95" s="830"/>
      <c r="P95" s="831"/>
      <c r="Q95" s="837"/>
      <c r="R95" s="838"/>
      <c r="S95" s="849" t="s">
        <v>172</v>
      </c>
      <c r="T95" s="850"/>
      <c r="U95" s="851"/>
      <c r="V95" s="818" t="str">
        <f>INDEX('@'!$A:$EB,AB95,'1参加申込書'!$AB$3)</f>
        <v>－</v>
      </c>
      <c r="W95" s="839"/>
      <c r="X95" s="839"/>
      <c r="Y95" s="839"/>
      <c r="Z95" s="839"/>
      <c r="AA95" s="839"/>
      <c r="AB95" s="201">
        <f>AB94+1</f>
        <v>780</v>
      </c>
    </row>
    <row r="96" spans="1:28" ht="15" customHeight="1">
      <c r="A96" s="861"/>
      <c r="B96" s="843"/>
      <c r="C96" s="844"/>
      <c r="D96" s="844"/>
      <c r="E96" s="844"/>
      <c r="F96" s="844"/>
      <c r="G96" s="844"/>
      <c r="H96" s="845"/>
      <c r="I96" s="825"/>
      <c r="J96" s="830"/>
      <c r="K96" s="830"/>
      <c r="L96" s="830"/>
      <c r="M96" s="830"/>
      <c r="N96" s="830"/>
      <c r="O96" s="830"/>
      <c r="P96" s="831"/>
      <c r="Q96" s="849" t="s">
        <v>173</v>
      </c>
      <c r="R96" s="850"/>
      <c r="S96" s="850"/>
      <c r="T96" s="850"/>
      <c r="U96" s="851"/>
      <c r="V96" s="818" t="str">
        <f>INDEX('@'!$A:$EB,AB96,'1参加申込書'!$AB$3)</f>
        <v>－</v>
      </c>
      <c r="W96" s="839"/>
      <c r="X96" s="839"/>
      <c r="Y96" s="839"/>
      <c r="Z96" s="839"/>
      <c r="AA96" s="839"/>
      <c r="AB96" s="201">
        <f>AB95+1</f>
        <v>781</v>
      </c>
    </row>
    <row r="97" spans="1:28" ht="15" customHeight="1">
      <c r="A97" s="862"/>
      <c r="B97" s="846"/>
      <c r="C97" s="847"/>
      <c r="D97" s="847"/>
      <c r="E97" s="847"/>
      <c r="F97" s="847"/>
      <c r="G97" s="847"/>
      <c r="H97" s="848"/>
      <c r="I97" s="832"/>
      <c r="J97" s="833"/>
      <c r="K97" s="833"/>
      <c r="L97" s="833"/>
      <c r="M97" s="833"/>
      <c r="N97" s="833"/>
      <c r="O97" s="833"/>
      <c r="P97" s="834"/>
      <c r="Q97" s="856" t="s">
        <v>174</v>
      </c>
      <c r="R97" s="857"/>
      <c r="S97" s="857"/>
      <c r="T97" s="857"/>
      <c r="U97" s="858"/>
      <c r="V97" s="822" t="str">
        <f>INDEX('@'!$A:$EB,AB97,'1参加申込書'!$AB$3)</f>
        <v>※リストから選択して下さい</v>
      </c>
      <c r="W97" s="859"/>
      <c r="X97" s="859"/>
      <c r="Y97" s="859"/>
      <c r="Z97" s="859"/>
      <c r="AA97" s="859"/>
      <c r="AB97" s="203">
        <f>AB96+1</f>
        <v>782</v>
      </c>
    </row>
    <row r="98" spans="1:28" ht="15" customHeight="1">
      <c r="A98" s="96" t="s">
        <v>231</v>
      </c>
      <c r="AB98" s="242"/>
    </row>
  </sheetData>
  <sheetProtection sheet="1" objects="1" scenarios="1"/>
  <mergeCells count="244">
    <mergeCell ref="A4:AB4"/>
    <mergeCell ref="Q97:U97"/>
    <mergeCell ref="V97:AA97"/>
    <mergeCell ref="S94:U94"/>
    <mergeCell ref="V94:AA94"/>
    <mergeCell ref="S95:U95"/>
    <mergeCell ref="V95:AA95"/>
    <mergeCell ref="Q96:U96"/>
    <mergeCell ref="V96:AA96"/>
    <mergeCell ref="W90:AB90"/>
    <mergeCell ref="I92:U92"/>
    <mergeCell ref="W92:AA92"/>
    <mergeCell ref="B93:H97"/>
    <mergeCell ref="Q93:U93"/>
    <mergeCell ref="V93:AA93"/>
    <mergeCell ref="I94:P97"/>
    <mergeCell ref="Q94:R95"/>
    <mergeCell ref="Q88:U88"/>
    <mergeCell ref="V88:AA88"/>
    <mergeCell ref="A89:A97"/>
    <mergeCell ref="B89:O89"/>
    <mergeCell ref="Q89:U89"/>
    <mergeCell ref="W89:AA89"/>
    <mergeCell ref="B90:P90"/>
    <mergeCell ref="Q90:V90"/>
    <mergeCell ref="B91:AA91"/>
    <mergeCell ref="B92:H92"/>
    <mergeCell ref="S85:U85"/>
    <mergeCell ref="V85:AA85"/>
    <mergeCell ref="S86:U86"/>
    <mergeCell ref="V86:AA86"/>
    <mergeCell ref="Q87:U87"/>
    <mergeCell ref="V87:AA87"/>
    <mergeCell ref="A80:A88"/>
    <mergeCell ref="B80:O80"/>
    <mergeCell ref="Q80:U80"/>
    <mergeCell ref="W80:AA80"/>
    <mergeCell ref="B81:P81"/>
    <mergeCell ref="Q81:V81"/>
    <mergeCell ref="A71:A79"/>
    <mergeCell ref="B71:O71"/>
    <mergeCell ref="Q71:U71"/>
    <mergeCell ref="W71:AA71"/>
    <mergeCell ref="B72:P72"/>
    <mergeCell ref="Q72:V72"/>
    <mergeCell ref="W72:AB72"/>
    <mergeCell ref="B73:AA73"/>
    <mergeCell ref="W81:AB81"/>
    <mergeCell ref="B82:AA82"/>
    <mergeCell ref="B83:H83"/>
    <mergeCell ref="I83:U83"/>
    <mergeCell ref="W83:AA83"/>
    <mergeCell ref="B84:H88"/>
    <mergeCell ref="Q84:U84"/>
    <mergeCell ref="V84:AA84"/>
    <mergeCell ref="I85:P88"/>
    <mergeCell ref="Q85:R86"/>
    <mergeCell ref="B75:H79"/>
    <mergeCell ref="Q75:U75"/>
    <mergeCell ref="V75:AA75"/>
    <mergeCell ref="I76:P79"/>
    <mergeCell ref="Q76:R77"/>
    <mergeCell ref="S76:U76"/>
    <mergeCell ref="V76:AA76"/>
    <mergeCell ref="S77:U77"/>
    <mergeCell ref="V77:AA77"/>
    <mergeCell ref="Q78:U78"/>
    <mergeCell ref="V78:AA78"/>
    <mergeCell ref="Q79:U79"/>
    <mergeCell ref="V79:AA79"/>
    <mergeCell ref="W65:AA65"/>
    <mergeCell ref="B66:H70"/>
    <mergeCell ref="Q66:U66"/>
    <mergeCell ref="V66:AA66"/>
    <mergeCell ref="I67:P70"/>
    <mergeCell ref="Q67:R68"/>
    <mergeCell ref="S67:U67"/>
    <mergeCell ref="V67:AA67"/>
    <mergeCell ref="W74:AA74"/>
    <mergeCell ref="B74:H74"/>
    <mergeCell ref="I74:U74"/>
    <mergeCell ref="W56:AA56"/>
    <mergeCell ref="B57:H61"/>
    <mergeCell ref="Q57:U57"/>
    <mergeCell ref="V57:AA57"/>
    <mergeCell ref="I58:P61"/>
    <mergeCell ref="Q58:R59"/>
    <mergeCell ref="Q61:U61"/>
    <mergeCell ref="V61:AA61"/>
    <mergeCell ref="A62:A70"/>
    <mergeCell ref="B62:O62"/>
    <mergeCell ref="Q62:U62"/>
    <mergeCell ref="W62:AA62"/>
    <mergeCell ref="B63:P63"/>
    <mergeCell ref="Q63:V63"/>
    <mergeCell ref="W63:AB63"/>
    <mergeCell ref="B64:AA64"/>
    <mergeCell ref="S68:U68"/>
    <mergeCell ref="V68:AA68"/>
    <mergeCell ref="Q69:U69"/>
    <mergeCell ref="V69:AA69"/>
    <mergeCell ref="Q70:U70"/>
    <mergeCell ref="V70:AA70"/>
    <mergeCell ref="B65:H65"/>
    <mergeCell ref="I65:U65"/>
    <mergeCell ref="A53:A61"/>
    <mergeCell ref="B53:O53"/>
    <mergeCell ref="Q53:U53"/>
    <mergeCell ref="W53:AA53"/>
    <mergeCell ref="B54:P54"/>
    <mergeCell ref="Q54:V54"/>
    <mergeCell ref="A44:A52"/>
    <mergeCell ref="B44:O44"/>
    <mergeCell ref="Q44:U44"/>
    <mergeCell ref="W44:AA44"/>
    <mergeCell ref="B45:P45"/>
    <mergeCell ref="Q45:V45"/>
    <mergeCell ref="W45:AB45"/>
    <mergeCell ref="B46:AA46"/>
    <mergeCell ref="S58:U58"/>
    <mergeCell ref="V58:AA58"/>
    <mergeCell ref="S59:U59"/>
    <mergeCell ref="V59:AA59"/>
    <mergeCell ref="Q60:U60"/>
    <mergeCell ref="V60:AA60"/>
    <mergeCell ref="W54:AB54"/>
    <mergeCell ref="B55:AA55"/>
    <mergeCell ref="B56:H56"/>
    <mergeCell ref="I56:U56"/>
    <mergeCell ref="B48:H52"/>
    <mergeCell ref="Q48:U48"/>
    <mergeCell ref="V48:AA48"/>
    <mergeCell ref="I49:P52"/>
    <mergeCell ref="Q49:R50"/>
    <mergeCell ref="S49:U49"/>
    <mergeCell ref="V49:AA49"/>
    <mergeCell ref="S50:U50"/>
    <mergeCell ref="V50:AA50"/>
    <mergeCell ref="Q51:U51"/>
    <mergeCell ref="V51:AA51"/>
    <mergeCell ref="Q52:U52"/>
    <mergeCell ref="V52:AA52"/>
    <mergeCell ref="W38:AA38"/>
    <mergeCell ref="B39:H43"/>
    <mergeCell ref="Q39:U39"/>
    <mergeCell ref="V39:AA39"/>
    <mergeCell ref="I40:P43"/>
    <mergeCell ref="Q40:R41"/>
    <mergeCell ref="S40:U40"/>
    <mergeCell ref="V40:AA40"/>
    <mergeCell ref="W47:AA47"/>
    <mergeCell ref="B47:H47"/>
    <mergeCell ref="I47:U47"/>
    <mergeCell ref="W29:AA29"/>
    <mergeCell ref="B30:H34"/>
    <mergeCell ref="Q30:U30"/>
    <mergeCell ref="V30:AA30"/>
    <mergeCell ref="I31:P34"/>
    <mergeCell ref="Q31:R32"/>
    <mergeCell ref="Q34:U34"/>
    <mergeCell ref="V34:AA34"/>
    <mergeCell ref="A35:A43"/>
    <mergeCell ref="B35:O35"/>
    <mergeCell ref="Q35:U35"/>
    <mergeCell ref="W35:AA35"/>
    <mergeCell ref="B36:P36"/>
    <mergeCell ref="Q36:V36"/>
    <mergeCell ref="W36:AB36"/>
    <mergeCell ref="B37:AA37"/>
    <mergeCell ref="S41:U41"/>
    <mergeCell ref="V41:AA41"/>
    <mergeCell ref="Q42:U42"/>
    <mergeCell ref="V42:AA42"/>
    <mergeCell ref="Q43:U43"/>
    <mergeCell ref="V43:AA43"/>
    <mergeCell ref="B38:H38"/>
    <mergeCell ref="I38:U38"/>
    <mergeCell ref="A26:A34"/>
    <mergeCell ref="B26:O26"/>
    <mergeCell ref="Q26:U26"/>
    <mergeCell ref="W26:AA26"/>
    <mergeCell ref="B27:P27"/>
    <mergeCell ref="Q27:V27"/>
    <mergeCell ref="A17:A25"/>
    <mergeCell ref="B17:O17"/>
    <mergeCell ref="Q17:U17"/>
    <mergeCell ref="W17:AA17"/>
    <mergeCell ref="B18:P18"/>
    <mergeCell ref="Q18:V18"/>
    <mergeCell ref="W18:AB18"/>
    <mergeCell ref="B19:AA19"/>
    <mergeCell ref="S31:U31"/>
    <mergeCell ref="V31:AA31"/>
    <mergeCell ref="S32:U32"/>
    <mergeCell ref="V32:AA32"/>
    <mergeCell ref="Q33:U33"/>
    <mergeCell ref="V33:AA33"/>
    <mergeCell ref="W27:AB27"/>
    <mergeCell ref="B28:AA28"/>
    <mergeCell ref="B29:H29"/>
    <mergeCell ref="I29:U29"/>
    <mergeCell ref="I13:P16"/>
    <mergeCell ref="Q13:R14"/>
    <mergeCell ref="S13:U13"/>
    <mergeCell ref="W20:AA20"/>
    <mergeCell ref="B21:H25"/>
    <mergeCell ref="Q21:U21"/>
    <mergeCell ref="V21:AA21"/>
    <mergeCell ref="I22:P25"/>
    <mergeCell ref="Q22:R23"/>
    <mergeCell ref="S22:U22"/>
    <mergeCell ref="V22:AA22"/>
    <mergeCell ref="S23:U23"/>
    <mergeCell ref="V23:AA23"/>
    <mergeCell ref="B20:H20"/>
    <mergeCell ref="I20:U20"/>
    <mergeCell ref="Q24:U24"/>
    <mergeCell ref="V24:AA24"/>
    <mergeCell ref="Q25:U25"/>
    <mergeCell ref="V25:AA25"/>
    <mergeCell ref="A2:AB3"/>
    <mergeCell ref="A5:C5"/>
    <mergeCell ref="D5:AA5"/>
    <mergeCell ref="A8:A16"/>
    <mergeCell ref="B8:O8"/>
    <mergeCell ref="Q8:U8"/>
    <mergeCell ref="W8:AA8"/>
    <mergeCell ref="B9:P9"/>
    <mergeCell ref="Q9:V9"/>
    <mergeCell ref="W9:AB9"/>
    <mergeCell ref="V13:AA13"/>
    <mergeCell ref="S14:U14"/>
    <mergeCell ref="V14:AA14"/>
    <mergeCell ref="Q15:U15"/>
    <mergeCell ref="V15:AA15"/>
    <mergeCell ref="Q16:U16"/>
    <mergeCell ref="V16:AA16"/>
    <mergeCell ref="B10:AA10"/>
    <mergeCell ref="B11:H11"/>
    <mergeCell ref="I11:U11"/>
    <mergeCell ref="W11:AA11"/>
    <mergeCell ref="B12:H16"/>
    <mergeCell ref="Q12:U12"/>
    <mergeCell ref="V12:AA12"/>
  </mergeCells>
  <phoneticPr fontId="44"/>
  <printOptions horizontalCentered="1"/>
  <pageMargins left="0.196850393700787" right="0.196850393700787" top="0.39370078740157499" bottom="0.39370078740157499" header="0.196850393700787" footer="0.196850393700787"/>
  <pageSetup paperSize="9" scale="95" fitToHeight="2" orientation="portrait" horizontalDpi="300" r:id="rId1"/>
  <headerFooter alignWithMargins="0">
    <oddHeader>&amp;L&amp;D
&amp;T</oddHeader>
    <oddFooter>&amp;C&amp;10※市販の楽譜を利用する場合は、スコアーの表紙及び、購入を証明する領収証等のコピーを添付して提出して頂きます。
但し、購入を証明する領収証等がない場合は、その理由書を添付の上、スコアーの表紙を提出してください。
&amp;8
第５２回マーチングバンド東海大会
３．音楽著作権使用に関する確認書（M）－&amp;P</oddFooter>
  </headerFooter>
  <rowBreaks count="1" manualBreakCount="1">
    <brk id="52" max="2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00"/>
    <pageSetUpPr fitToPage="1"/>
  </sheetPr>
  <dimension ref="A1:AE46"/>
  <sheetViews>
    <sheetView view="pageBreakPreview" zoomScaleNormal="100" zoomScaleSheetLayoutView="100" workbookViewId="0"/>
  </sheetViews>
  <sheetFormatPr baseColWidth="10" defaultColWidth="0" defaultRowHeight="0" customHeight="1" zeroHeight="1"/>
  <cols>
    <col min="1" max="27" width="3.33203125" customWidth="1"/>
    <col min="28" max="28" width="5.5" customWidth="1"/>
    <col min="29" max="29" width="3.5" customWidth="1"/>
    <col min="30" max="16384" width="9" hidden="1"/>
  </cols>
  <sheetData>
    <row r="1" spans="1:30" ht="18" customHeight="1">
      <c r="W1" s="299" t="s">
        <v>1068</v>
      </c>
      <c r="X1" s="299"/>
      <c r="Y1" s="299"/>
      <c r="Z1" s="299"/>
      <c r="AA1" s="299"/>
      <c r="AB1" s="299"/>
      <c r="AD1">
        <v>1</v>
      </c>
    </row>
    <row r="2" spans="1:30" ht="17.25" customHeight="1">
      <c r="A2" s="872" t="s">
        <v>993</v>
      </c>
      <c r="B2" s="872"/>
      <c r="C2" s="872"/>
      <c r="D2" s="872"/>
      <c r="E2" s="872"/>
      <c r="F2" s="872"/>
      <c r="G2" s="872"/>
      <c r="H2" s="872"/>
      <c r="I2" s="872"/>
      <c r="J2" s="872"/>
      <c r="K2" s="872"/>
      <c r="L2" s="872"/>
      <c r="M2" s="872"/>
      <c r="N2" s="872"/>
      <c r="O2" s="872"/>
      <c r="P2" s="872"/>
      <c r="Q2" s="872"/>
      <c r="R2" s="872"/>
      <c r="S2" s="872"/>
      <c r="T2" s="872"/>
      <c r="U2" s="872"/>
      <c r="V2" s="872"/>
      <c r="W2" s="872"/>
      <c r="X2" s="872"/>
      <c r="Y2" s="872"/>
      <c r="Z2" s="872"/>
      <c r="AA2" s="872"/>
      <c r="AB2" s="872"/>
    </row>
    <row r="3" spans="1:30" ht="17.25" customHeight="1">
      <c r="A3" s="872"/>
      <c r="B3" s="872"/>
      <c r="C3" s="872"/>
      <c r="D3" s="872"/>
      <c r="E3" s="872"/>
      <c r="F3" s="872"/>
      <c r="G3" s="872"/>
      <c r="H3" s="872"/>
      <c r="I3" s="872"/>
      <c r="J3" s="872"/>
      <c r="K3" s="872"/>
      <c r="L3" s="872"/>
      <c r="M3" s="872"/>
      <c r="N3" s="872"/>
      <c r="O3" s="872"/>
      <c r="P3" s="872"/>
      <c r="Q3" s="872"/>
      <c r="R3" s="872"/>
      <c r="S3" s="872"/>
      <c r="T3" s="872"/>
      <c r="U3" s="872"/>
      <c r="V3" s="872"/>
      <c r="W3" s="872"/>
      <c r="X3" s="872"/>
      <c r="Y3" s="872"/>
      <c r="Z3" s="872"/>
      <c r="AA3" s="872"/>
      <c r="AB3" s="872"/>
    </row>
    <row r="4" spans="1:30" ht="20.25" customHeight="1">
      <c r="A4" s="873" t="s">
        <v>1007</v>
      </c>
      <c r="B4" s="873"/>
      <c r="C4" s="873"/>
      <c r="D4" s="873"/>
      <c r="E4" s="873"/>
      <c r="F4" s="873"/>
      <c r="G4" s="873"/>
      <c r="H4" s="873"/>
      <c r="I4" s="873"/>
      <c r="J4" s="873"/>
      <c r="K4" s="873"/>
      <c r="L4" s="873"/>
      <c r="M4" s="873"/>
      <c r="N4" s="873"/>
      <c r="O4" s="873"/>
      <c r="P4" s="873"/>
      <c r="Q4" s="873"/>
      <c r="R4" s="873"/>
      <c r="S4" s="873"/>
      <c r="T4" s="873"/>
      <c r="U4" s="873"/>
      <c r="V4" s="873"/>
      <c r="W4" s="873"/>
      <c r="X4" s="873"/>
      <c r="Y4" s="873"/>
      <c r="Z4" s="873"/>
      <c r="AA4" s="873"/>
      <c r="AB4" s="873"/>
    </row>
    <row r="5" spans="1:30" ht="20.25" customHeight="1">
      <c r="A5" s="779" t="s">
        <v>22</v>
      </c>
      <c r="B5" s="779"/>
      <c r="C5" s="779"/>
      <c r="D5" s="808">
        <f>IF('@'!A2="※リストから選択して下さい",'@'!A3,'@'!A2)</f>
        <v>0</v>
      </c>
      <c r="E5" s="809"/>
      <c r="F5" s="809"/>
      <c r="G5" s="809"/>
      <c r="H5" s="809"/>
      <c r="I5" s="809"/>
      <c r="J5" s="809"/>
      <c r="K5" s="809"/>
      <c r="L5" s="809"/>
      <c r="M5" s="809"/>
      <c r="N5" s="809"/>
      <c r="O5" s="809"/>
      <c r="P5" s="809"/>
      <c r="Q5" s="809"/>
      <c r="R5" s="809"/>
      <c r="S5" s="809"/>
      <c r="T5" s="809"/>
      <c r="U5" s="809"/>
      <c r="V5" s="809"/>
      <c r="W5" s="809"/>
      <c r="X5" s="809"/>
      <c r="Y5" s="809"/>
      <c r="Z5" s="809"/>
      <c r="AA5" s="809"/>
      <c r="AB5" s="1">
        <v>2</v>
      </c>
    </row>
    <row r="6" spans="1:30" ht="10.25" customHeight="1"/>
    <row r="7" spans="1:30" ht="20.25" customHeight="1">
      <c r="A7" s="108" t="s">
        <v>1165</v>
      </c>
      <c r="B7" s="96"/>
      <c r="C7" s="96"/>
      <c r="D7" s="96"/>
      <c r="E7" s="96"/>
      <c r="F7" s="96"/>
      <c r="G7" s="96"/>
      <c r="H7" s="96"/>
      <c r="I7" s="96"/>
      <c r="J7" s="96"/>
      <c r="K7" s="96"/>
      <c r="L7" s="96"/>
      <c r="M7" s="96"/>
      <c r="N7" s="96"/>
      <c r="O7" s="96"/>
      <c r="P7" s="96"/>
      <c r="Q7" s="96"/>
      <c r="R7" s="96"/>
      <c r="S7" s="96"/>
      <c r="T7" s="96"/>
      <c r="U7" s="96"/>
      <c r="V7" s="96"/>
      <c r="W7" s="96"/>
      <c r="X7" s="96"/>
      <c r="Y7" s="96"/>
      <c r="Z7" s="96"/>
      <c r="AA7" s="96"/>
      <c r="AB7" s="96"/>
    </row>
    <row r="8" spans="1:30" ht="20.25" customHeight="1">
      <c r="A8" s="860">
        <v>1</v>
      </c>
      <c r="B8" s="814" t="s">
        <v>163</v>
      </c>
      <c r="C8" s="814"/>
      <c r="D8" s="814"/>
      <c r="E8" s="814"/>
      <c r="F8" s="814"/>
      <c r="G8" s="814"/>
      <c r="H8" s="814"/>
      <c r="I8" s="814"/>
      <c r="J8" s="814"/>
      <c r="K8" s="814"/>
      <c r="L8" s="814"/>
      <c r="M8" s="814"/>
      <c r="N8" s="814"/>
      <c r="O8" s="815"/>
      <c r="P8" s="198">
        <v>784</v>
      </c>
      <c r="Q8" s="814" t="s">
        <v>970</v>
      </c>
      <c r="R8" s="814"/>
      <c r="S8" s="814"/>
      <c r="T8" s="814"/>
      <c r="U8" s="815"/>
      <c r="V8" s="198">
        <f>P8+1</f>
        <v>785</v>
      </c>
      <c r="W8" s="814" t="s">
        <v>971</v>
      </c>
      <c r="X8" s="814"/>
      <c r="Y8" s="814"/>
      <c r="Z8" s="814"/>
      <c r="AA8" s="815"/>
      <c r="AB8" s="297">
        <f>V8+1</f>
        <v>786</v>
      </c>
    </row>
    <row r="9" spans="1:30" ht="20.25" customHeight="1">
      <c r="A9" s="861"/>
      <c r="B9" s="816" t="str">
        <f>INDEX('@'!$A:$EB,P8,'1参加申込書'!$AB$3)</f>
        <v/>
      </c>
      <c r="C9" s="816"/>
      <c r="D9" s="816"/>
      <c r="E9" s="816"/>
      <c r="F9" s="816"/>
      <c r="G9" s="816"/>
      <c r="H9" s="816"/>
      <c r="I9" s="816"/>
      <c r="J9" s="816"/>
      <c r="K9" s="816"/>
      <c r="L9" s="816"/>
      <c r="M9" s="816"/>
      <c r="N9" s="816"/>
      <c r="O9" s="816"/>
      <c r="P9" s="816"/>
      <c r="Q9" s="816" t="str">
        <f>INDEX('@'!$A:$EB,V8,'1参加申込書'!$AB$3)</f>
        <v/>
      </c>
      <c r="R9" s="816"/>
      <c r="S9" s="816"/>
      <c r="T9" s="816"/>
      <c r="U9" s="816"/>
      <c r="V9" s="816"/>
      <c r="W9" s="816" t="str">
        <f>INDEX('@'!$A:$EB,AB8,'1参加申込書'!$AB$3)</f>
        <v/>
      </c>
      <c r="X9" s="816"/>
      <c r="Y9" s="816"/>
      <c r="Z9" s="816"/>
      <c r="AA9" s="816"/>
      <c r="AB9" s="817"/>
    </row>
    <row r="10" spans="1:30" ht="20.25" customHeight="1">
      <c r="A10" s="862"/>
      <c r="B10" s="816" t="str">
        <f>INDEX('@'!$A:$EB,AB10,'1参加申込書'!$AB$3)</f>
        <v>※リストから選択して下さい</v>
      </c>
      <c r="C10" s="816"/>
      <c r="D10" s="816"/>
      <c r="E10" s="816"/>
      <c r="F10" s="816"/>
      <c r="G10" s="816"/>
      <c r="H10" s="816"/>
      <c r="I10" s="816"/>
      <c r="J10" s="816"/>
      <c r="K10" s="816"/>
      <c r="L10" s="816"/>
      <c r="M10" s="816"/>
      <c r="N10" s="816"/>
      <c r="O10" s="816"/>
      <c r="P10" s="816"/>
      <c r="Q10" s="816"/>
      <c r="R10" s="816"/>
      <c r="S10" s="816"/>
      <c r="T10" s="816"/>
      <c r="U10" s="816"/>
      <c r="V10" s="816"/>
      <c r="W10" s="816"/>
      <c r="X10" s="816"/>
      <c r="Y10" s="816"/>
      <c r="Z10" s="816"/>
      <c r="AA10" s="818"/>
      <c r="AB10" s="201">
        <f>AB8+1</f>
        <v>787</v>
      </c>
    </row>
    <row r="11" spans="1:30" ht="20.25" customHeight="1">
      <c r="A11" s="869">
        <v>2</v>
      </c>
      <c r="B11" s="814" t="s">
        <v>163</v>
      </c>
      <c r="C11" s="814"/>
      <c r="D11" s="814"/>
      <c r="E11" s="814"/>
      <c r="F11" s="814"/>
      <c r="G11" s="814"/>
      <c r="H11" s="814"/>
      <c r="I11" s="814"/>
      <c r="J11" s="814"/>
      <c r="K11" s="814"/>
      <c r="L11" s="814"/>
      <c r="M11" s="814"/>
      <c r="N11" s="814"/>
      <c r="O11" s="815"/>
      <c r="P11" s="198">
        <f>AB10+1</f>
        <v>788</v>
      </c>
      <c r="Q11" s="814" t="s">
        <v>970</v>
      </c>
      <c r="R11" s="814"/>
      <c r="S11" s="814"/>
      <c r="T11" s="814"/>
      <c r="U11" s="815"/>
      <c r="V11" s="198">
        <f>P11+1</f>
        <v>789</v>
      </c>
      <c r="W11" s="814" t="s">
        <v>971</v>
      </c>
      <c r="X11" s="814"/>
      <c r="Y11" s="814"/>
      <c r="Z11" s="814"/>
      <c r="AA11" s="815"/>
      <c r="AB11" s="297">
        <f>V11+1</f>
        <v>790</v>
      </c>
    </row>
    <row r="12" spans="1:30" ht="20.25" customHeight="1">
      <c r="A12" s="870"/>
      <c r="B12" s="816" t="str">
        <f>INDEX('@'!$A:$EB,P11,'1参加申込書'!$AB$3)</f>
        <v/>
      </c>
      <c r="C12" s="816"/>
      <c r="D12" s="816"/>
      <c r="E12" s="816"/>
      <c r="F12" s="816"/>
      <c r="G12" s="816"/>
      <c r="H12" s="816"/>
      <c r="I12" s="816"/>
      <c r="J12" s="816"/>
      <c r="K12" s="816"/>
      <c r="L12" s="816"/>
      <c r="M12" s="816"/>
      <c r="N12" s="816"/>
      <c r="O12" s="816"/>
      <c r="P12" s="816"/>
      <c r="Q12" s="816" t="str">
        <f>INDEX('@'!$A:$EB,V11,'1参加申込書'!$AB$3)</f>
        <v/>
      </c>
      <c r="R12" s="816"/>
      <c r="S12" s="816"/>
      <c r="T12" s="816"/>
      <c r="U12" s="816"/>
      <c r="V12" s="816"/>
      <c r="W12" s="816" t="str">
        <f>INDEX('@'!$A:$EB,AB11,'1参加申込書'!$AB$3)</f>
        <v/>
      </c>
      <c r="X12" s="816"/>
      <c r="Y12" s="816"/>
      <c r="Z12" s="816"/>
      <c r="AA12" s="816"/>
      <c r="AB12" s="817"/>
    </row>
    <row r="13" spans="1:30" ht="20.25" customHeight="1">
      <c r="A13" s="871"/>
      <c r="B13" s="816" t="str">
        <f>INDEX('@'!$A:$EB,AB13,'1参加申込書'!$AB$3)</f>
        <v>※リストから選択して下さい</v>
      </c>
      <c r="C13" s="816"/>
      <c r="D13" s="816"/>
      <c r="E13" s="816"/>
      <c r="F13" s="816"/>
      <c r="G13" s="816"/>
      <c r="H13" s="816"/>
      <c r="I13" s="816"/>
      <c r="J13" s="816"/>
      <c r="K13" s="816"/>
      <c r="L13" s="816"/>
      <c r="M13" s="816"/>
      <c r="N13" s="816"/>
      <c r="O13" s="816"/>
      <c r="P13" s="816"/>
      <c r="Q13" s="816"/>
      <c r="R13" s="816"/>
      <c r="S13" s="816"/>
      <c r="T13" s="816"/>
      <c r="U13" s="816"/>
      <c r="V13" s="816"/>
      <c r="W13" s="816"/>
      <c r="X13" s="816"/>
      <c r="Y13" s="816"/>
      <c r="Z13" s="816"/>
      <c r="AA13" s="818"/>
      <c r="AB13" s="201">
        <f>AB11+1</f>
        <v>791</v>
      </c>
      <c r="AD13" s="298"/>
    </row>
    <row r="14" spans="1:30" ht="20.25" customHeight="1">
      <c r="A14" s="869">
        <v>3</v>
      </c>
      <c r="B14" s="814" t="s">
        <v>163</v>
      </c>
      <c r="C14" s="814"/>
      <c r="D14" s="814"/>
      <c r="E14" s="814"/>
      <c r="F14" s="814"/>
      <c r="G14" s="814"/>
      <c r="H14" s="814"/>
      <c r="I14" s="814"/>
      <c r="J14" s="814"/>
      <c r="K14" s="814"/>
      <c r="L14" s="814"/>
      <c r="M14" s="814"/>
      <c r="N14" s="814"/>
      <c r="O14" s="815"/>
      <c r="P14" s="198">
        <f>AB13+1</f>
        <v>792</v>
      </c>
      <c r="Q14" s="814" t="s">
        <v>970</v>
      </c>
      <c r="R14" s="814"/>
      <c r="S14" s="814"/>
      <c r="T14" s="814"/>
      <c r="U14" s="815"/>
      <c r="V14" s="198">
        <f>P14+1</f>
        <v>793</v>
      </c>
      <c r="W14" s="814" t="s">
        <v>971</v>
      </c>
      <c r="X14" s="814"/>
      <c r="Y14" s="814"/>
      <c r="Z14" s="814"/>
      <c r="AA14" s="815"/>
      <c r="AB14" s="297">
        <f>V14+1</f>
        <v>794</v>
      </c>
    </row>
    <row r="15" spans="1:30" ht="20.25" customHeight="1">
      <c r="A15" s="870"/>
      <c r="B15" s="816" t="str">
        <f>INDEX('@'!$A:$EB,P14,'1参加申込書'!$AB$3)</f>
        <v/>
      </c>
      <c r="C15" s="816"/>
      <c r="D15" s="816"/>
      <c r="E15" s="816"/>
      <c r="F15" s="816"/>
      <c r="G15" s="816"/>
      <c r="H15" s="816"/>
      <c r="I15" s="816"/>
      <c r="J15" s="816"/>
      <c r="K15" s="816"/>
      <c r="L15" s="816"/>
      <c r="M15" s="816"/>
      <c r="N15" s="816"/>
      <c r="O15" s="816"/>
      <c r="P15" s="816"/>
      <c r="Q15" s="816" t="str">
        <f>INDEX('@'!$A:$EB,V14,'1参加申込書'!$AB$3)</f>
        <v/>
      </c>
      <c r="R15" s="816"/>
      <c r="S15" s="816"/>
      <c r="T15" s="816"/>
      <c r="U15" s="816"/>
      <c r="V15" s="816"/>
      <c r="W15" s="816" t="str">
        <f>INDEX('@'!$A:$EB,AB14,'1参加申込書'!$AB$3)</f>
        <v/>
      </c>
      <c r="X15" s="816"/>
      <c r="Y15" s="816"/>
      <c r="Z15" s="816"/>
      <c r="AA15" s="816"/>
      <c r="AB15" s="817"/>
    </row>
    <row r="16" spans="1:30" ht="20.25" customHeight="1">
      <c r="A16" s="871"/>
      <c r="B16" s="816" t="str">
        <f>INDEX('@'!$A:$EB,AB16,'1参加申込書'!$AB$3)</f>
        <v>※リストから選択して下さい</v>
      </c>
      <c r="C16" s="816"/>
      <c r="D16" s="816"/>
      <c r="E16" s="816"/>
      <c r="F16" s="816"/>
      <c r="G16" s="816"/>
      <c r="H16" s="816"/>
      <c r="I16" s="816"/>
      <c r="J16" s="816"/>
      <c r="K16" s="816"/>
      <c r="L16" s="816"/>
      <c r="M16" s="816"/>
      <c r="N16" s="816"/>
      <c r="O16" s="816"/>
      <c r="P16" s="816"/>
      <c r="Q16" s="816"/>
      <c r="R16" s="816"/>
      <c r="S16" s="816"/>
      <c r="T16" s="816"/>
      <c r="U16" s="816"/>
      <c r="V16" s="816"/>
      <c r="W16" s="816"/>
      <c r="X16" s="816"/>
      <c r="Y16" s="816"/>
      <c r="Z16" s="816"/>
      <c r="AA16" s="818"/>
      <c r="AB16" s="201">
        <f>AB14+1</f>
        <v>795</v>
      </c>
    </row>
    <row r="17" spans="1:31" ht="20.25" customHeight="1">
      <c r="A17" s="869">
        <v>4</v>
      </c>
      <c r="B17" s="814" t="s">
        <v>163</v>
      </c>
      <c r="C17" s="814"/>
      <c r="D17" s="814"/>
      <c r="E17" s="814"/>
      <c r="F17" s="814"/>
      <c r="G17" s="814"/>
      <c r="H17" s="814"/>
      <c r="I17" s="814"/>
      <c r="J17" s="814"/>
      <c r="K17" s="814"/>
      <c r="L17" s="814"/>
      <c r="M17" s="814"/>
      <c r="N17" s="814"/>
      <c r="O17" s="815"/>
      <c r="P17" s="198">
        <f>AB16+1</f>
        <v>796</v>
      </c>
      <c r="Q17" s="814" t="s">
        <v>970</v>
      </c>
      <c r="R17" s="814"/>
      <c r="S17" s="814"/>
      <c r="T17" s="814"/>
      <c r="U17" s="815"/>
      <c r="V17" s="198">
        <f>P17+1</f>
        <v>797</v>
      </c>
      <c r="W17" s="814" t="s">
        <v>971</v>
      </c>
      <c r="X17" s="814"/>
      <c r="Y17" s="814"/>
      <c r="Z17" s="814"/>
      <c r="AA17" s="815"/>
      <c r="AB17" s="297">
        <f>V17+1</f>
        <v>798</v>
      </c>
    </row>
    <row r="18" spans="1:31" ht="20.25" customHeight="1">
      <c r="A18" s="870"/>
      <c r="B18" s="816" t="str">
        <f>INDEX('@'!$A:$EB,P17,'1参加申込書'!$AB$3)</f>
        <v/>
      </c>
      <c r="C18" s="816"/>
      <c r="D18" s="816"/>
      <c r="E18" s="816"/>
      <c r="F18" s="816"/>
      <c r="G18" s="816"/>
      <c r="H18" s="816"/>
      <c r="I18" s="816"/>
      <c r="J18" s="816"/>
      <c r="K18" s="816"/>
      <c r="L18" s="816"/>
      <c r="M18" s="816"/>
      <c r="N18" s="816"/>
      <c r="O18" s="816"/>
      <c r="P18" s="816"/>
      <c r="Q18" s="816" t="str">
        <f>INDEX('@'!$A:$EB,V17,'1参加申込書'!$AB$3)</f>
        <v/>
      </c>
      <c r="R18" s="816"/>
      <c r="S18" s="816"/>
      <c r="T18" s="816"/>
      <c r="U18" s="816"/>
      <c r="V18" s="816"/>
      <c r="W18" s="816" t="str">
        <f>INDEX('@'!$A:$EB,AB17,'1参加申込書'!$AB$3)</f>
        <v/>
      </c>
      <c r="X18" s="816"/>
      <c r="Y18" s="816"/>
      <c r="Z18" s="816"/>
      <c r="AA18" s="816"/>
      <c r="AB18" s="817"/>
      <c r="AE18" s="64"/>
    </row>
    <row r="19" spans="1:31" ht="20.25" customHeight="1">
      <c r="A19" s="871"/>
      <c r="B19" s="816" t="str">
        <f>INDEX('@'!$A:$EB,AB19,'1参加申込書'!$AB$3)</f>
        <v>※リストから選択して下さい</v>
      </c>
      <c r="C19" s="816"/>
      <c r="D19" s="816"/>
      <c r="E19" s="816"/>
      <c r="F19" s="816"/>
      <c r="G19" s="816"/>
      <c r="H19" s="816"/>
      <c r="I19" s="816"/>
      <c r="J19" s="816"/>
      <c r="K19" s="816"/>
      <c r="L19" s="816"/>
      <c r="M19" s="816"/>
      <c r="N19" s="816"/>
      <c r="O19" s="816"/>
      <c r="P19" s="816"/>
      <c r="Q19" s="816"/>
      <c r="R19" s="816"/>
      <c r="S19" s="816"/>
      <c r="T19" s="816"/>
      <c r="U19" s="816"/>
      <c r="V19" s="816"/>
      <c r="W19" s="816"/>
      <c r="X19" s="816"/>
      <c r="Y19" s="816"/>
      <c r="Z19" s="816"/>
      <c r="AA19" s="818"/>
      <c r="AB19" s="201">
        <f>AB17+1</f>
        <v>799</v>
      </c>
    </row>
    <row r="20" spans="1:31" ht="20.25" customHeight="1">
      <c r="A20" s="869">
        <v>5</v>
      </c>
      <c r="B20" s="814" t="s">
        <v>163</v>
      </c>
      <c r="C20" s="814"/>
      <c r="D20" s="814"/>
      <c r="E20" s="814"/>
      <c r="F20" s="814"/>
      <c r="G20" s="814"/>
      <c r="H20" s="814"/>
      <c r="I20" s="814"/>
      <c r="J20" s="814"/>
      <c r="K20" s="814"/>
      <c r="L20" s="814"/>
      <c r="M20" s="814"/>
      <c r="N20" s="814"/>
      <c r="O20" s="815"/>
      <c r="P20" s="198">
        <f>AB19+1</f>
        <v>800</v>
      </c>
      <c r="Q20" s="814" t="s">
        <v>970</v>
      </c>
      <c r="R20" s="814"/>
      <c r="S20" s="814"/>
      <c r="T20" s="814"/>
      <c r="U20" s="815"/>
      <c r="V20" s="198">
        <f>P20+1</f>
        <v>801</v>
      </c>
      <c r="W20" s="814" t="s">
        <v>971</v>
      </c>
      <c r="X20" s="814"/>
      <c r="Y20" s="814"/>
      <c r="Z20" s="814"/>
      <c r="AA20" s="815"/>
      <c r="AB20" s="297">
        <f>V20+1</f>
        <v>802</v>
      </c>
    </row>
    <row r="21" spans="1:31" ht="20.25" customHeight="1">
      <c r="A21" s="870"/>
      <c r="B21" s="816" t="str">
        <f>INDEX('@'!$A:$EB,P20,'1参加申込書'!$AB$3)</f>
        <v/>
      </c>
      <c r="C21" s="816"/>
      <c r="D21" s="816"/>
      <c r="E21" s="816"/>
      <c r="F21" s="816"/>
      <c r="G21" s="816"/>
      <c r="H21" s="816"/>
      <c r="I21" s="816"/>
      <c r="J21" s="816"/>
      <c r="K21" s="816"/>
      <c r="L21" s="816"/>
      <c r="M21" s="816"/>
      <c r="N21" s="816"/>
      <c r="O21" s="816"/>
      <c r="P21" s="816"/>
      <c r="Q21" s="816" t="str">
        <f>INDEX('@'!$A:$EB,V20,'1参加申込書'!$AB$3)</f>
        <v/>
      </c>
      <c r="R21" s="816"/>
      <c r="S21" s="816"/>
      <c r="T21" s="816"/>
      <c r="U21" s="816"/>
      <c r="V21" s="816"/>
      <c r="W21" s="816" t="str">
        <f>INDEX('@'!$A:$EB,AB20,'1参加申込書'!$AB$3)</f>
        <v/>
      </c>
      <c r="X21" s="816"/>
      <c r="Y21" s="816"/>
      <c r="Z21" s="816"/>
      <c r="AA21" s="816"/>
      <c r="AB21" s="817"/>
    </row>
    <row r="22" spans="1:31" ht="20.25" customHeight="1">
      <c r="A22" s="871"/>
      <c r="B22" s="816" t="str">
        <f>INDEX('@'!$A:$EB,AB22,'1参加申込書'!$AB$3)</f>
        <v>※リストから選択して下さい</v>
      </c>
      <c r="C22" s="816"/>
      <c r="D22" s="816"/>
      <c r="E22" s="816"/>
      <c r="F22" s="816"/>
      <c r="G22" s="816"/>
      <c r="H22" s="816"/>
      <c r="I22" s="816"/>
      <c r="J22" s="816"/>
      <c r="K22" s="816"/>
      <c r="L22" s="816"/>
      <c r="M22" s="816"/>
      <c r="N22" s="816"/>
      <c r="O22" s="816"/>
      <c r="P22" s="816"/>
      <c r="Q22" s="816"/>
      <c r="R22" s="816"/>
      <c r="S22" s="816"/>
      <c r="T22" s="816"/>
      <c r="U22" s="816"/>
      <c r="V22" s="816"/>
      <c r="W22" s="816"/>
      <c r="X22" s="816"/>
      <c r="Y22" s="816"/>
      <c r="Z22" s="816"/>
      <c r="AA22" s="818"/>
      <c r="AB22" s="201">
        <f>AB20+1</f>
        <v>803</v>
      </c>
    </row>
    <row r="23" spans="1:31" ht="20.25" customHeight="1">
      <c r="A23" s="869">
        <v>6</v>
      </c>
      <c r="B23" s="814" t="s">
        <v>163</v>
      </c>
      <c r="C23" s="814"/>
      <c r="D23" s="814"/>
      <c r="E23" s="814"/>
      <c r="F23" s="814"/>
      <c r="G23" s="814"/>
      <c r="H23" s="814"/>
      <c r="I23" s="814"/>
      <c r="J23" s="814"/>
      <c r="K23" s="814"/>
      <c r="L23" s="814"/>
      <c r="M23" s="814"/>
      <c r="N23" s="814"/>
      <c r="O23" s="815"/>
      <c r="P23" s="198">
        <f>AB22+1</f>
        <v>804</v>
      </c>
      <c r="Q23" s="814" t="s">
        <v>970</v>
      </c>
      <c r="R23" s="814"/>
      <c r="S23" s="814"/>
      <c r="T23" s="814"/>
      <c r="U23" s="815"/>
      <c r="V23" s="198">
        <f>P23+1</f>
        <v>805</v>
      </c>
      <c r="W23" s="814" t="s">
        <v>971</v>
      </c>
      <c r="X23" s="814"/>
      <c r="Y23" s="814"/>
      <c r="Z23" s="814"/>
      <c r="AA23" s="815"/>
      <c r="AB23" s="297">
        <f>V23+1</f>
        <v>806</v>
      </c>
    </row>
    <row r="24" spans="1:31" ht="20.25" customHeight="1">
      <c r="A24" s="870"/>
      <c r="B24" s="816" t="str">
        <f>INDEX('@'!$A:$EB,P23,'1参加申込書'!$AB$3)</f>
        <v/>
      </c>
      <c r="C24" s="816"/>
      <c r="D24" s="816"/>
      <c r="E24" s="816"/>
      <c r="F24" s="816"/>
      <c r="G24" s="816"/>
      <c r="H24" s="816"/>
      <c r="I24" s="816"/>
      <c r="J24" s="816"/>
      <c r="K24" s="816"/>
      <c r="L24" s="816"/>
      <c r="M24" s="816"/>
      <c r="N24" s="816"/>
      <c r="O24" s="816"/>
      <c r="P24" s="816"/>
      <c r="Q24" s="816" t="str">
        <f>INDEX('@'!$A:$EB,V23,'1参加申込書'!$AB$3)</f>
        <v/>
      </c>
      <c r="R24" s="816"/>
      <c r="S24" s="816"/>
      <c r="T24" s="816"/>
      <c r="U24" s="816"/>
      <c r="V24" s="816"/>
      <c r="W24" s="816" t="str">
        <f>INDEX('@'!$A:$EB,AB23,'1参加申込書'!$AB$3)</f>
        <v/>
      </c>
      <c r="X24" s="816"/>
      <c r="Y24" s="816"/>
      <c r="Z24" s="816"/>
      <c r="AA24" s="816"/>
      <c r="AB24" s="817"/>
    </row>
    <row r="25" spans="1:31" ht="20.25" customHeight="1">
      <c r="A25" s="871"/>
      <c r="B25" s="816" t="str">
        <f>INDEX('@'!$A:$EB,AB25,'1参加申込書'!$AB$3)</f>
        <v>※リストから選択して下さい</v>
      </c>
      <c r="C25" s="816"/>
      <c r="D25" s="816"/>
      <c r="E25" s="816"/>
      <c r="F25" s="816"/>
      <c r="G25" s="816"/>
      <c r="H25" s="816"/>
      <c r="I25" s="816"/>
      <c r="J25" s="816"/>
      <c r="K25" s="816"/>
      <c r="L25" s="816"/>
      <c r="M25" s="816"/>
      <c r="N25" s="816"/>
      <c r="O25" s="816"/>
      <c r="P25" s="816"/>
      <c r="Q25" s="816"/>
      <c r="R25" s="816"/>
      <c r="S25" s="816"/>
      <c r="T25" s="816"/>
      <c r="U25" s="816"/>
      <c r="V25" s="816"/>
      <c r="W25" s="816"/>
      <c r="X25" s="816"/>
      <c r="Y25" s="816"/>
      <c r="Z25" s="816"/>
      <c r="AA25" s="818"/>
      <c r="AB25" s="201">
        <f>AB23+1</f>
        <v>807</v>
      </c>
    </row>
    <row r="26" spans="1:31" ht="20.25" customHeight="1">
      <c r="A26" s="869">
        <v>7</v>
      </c>
      <c r="B26" s="814" t="s">
        <v>163</v>
      </c>
      <c r="C26" s="814"/>
      <c r="D26" s="814"/>
      <c r="E26" s="814"/>
      <c r="F26" s="814"/>
      <c r="G26" s="814"/>
      <c r="H26" s="814"/>
      <c r="I26" s="814"/>
      <c r="J26" s="814"/>
      <c r="K26" s="814"/>
      <c r="L26" s="814"/>
      <c r="M26" s="814"/>
      <c r="N26" s="814"/>
      <c r="O26" s="815"/>
      <c r="P26" s="198">
        <f>AB25+1</f>
        <v>808</v>
      </c>
      <c r="Q26" s="814" t="s">
        <v>970</v>
      </c>
      <c r="R26" s="814"/>
      <c r="S26" s="814"/>
      <c r="T26" s="814"/>
      <c r="U26" s="815"/>
      <c r="V26" s="198">
        <f>P26+1</f>
        <v>809</v>
      </c>
      <c r="W26" s="814" t="s">
        <v>971</v>
      </c>
      <c r="X26" s="814"/>
      <c r="Y26" s="814"/>
      <c r="Z26" s="814"/>
      <c r="AA26" s="815"/>
      <c r="AB26" s="297">
        <f>V26+1</f>
        <v>810</v>
      </c>
    </row>
    <row r="27" spans="1:31" ht="20.25" customHeight="1">
      <c r="A27" s="870"/>
      <c r="B27" s="816" t="str">
        <f>INDEX('@'!$A:$EB,P26,'1参加申込書'!$AB$3)</f>
        <v/>
      </c>
      <c r="C27" s="816"/>
      <c r="D27" s="816"/>
      <c r="E27" s="816"/>
      <c r="F27" s="816"/>
      <c r="G27" s="816"/>
      <c r="H27" s="816"/>
      <c r="I27" s="816"/>
      <c r="J27" s="816"/>
      <c r="K27" s="816"/>
      <c r="L27" s="816"/>
      <c r="M27" s="816"/>
      <c r="N27" s="816"/>
      <c r="O27" s="816"/>
      <c r="P27" s="816"/>
      <c r="Q27" s="816" t="str">
        <f>INDEX('@'!$A:$EB,V26,'1参加申込書'!$AB$3)</f>
        <v/>
      </c>
      <c r="R27" s="816"/>
      <c r="S27" s="816"/>
      <c r="T27" s="816"/>
      <c r="U27" s="816"/>
      <c r="V27" s="816"/>
      <c r="W27" s="816" t="str">
        <f>INDEX('@'!$A:$EB,AB26,'1参加申込書'!$AB$3)</f>
        <v/>
      </c>
      <c r="X27" s="816"/>
      <c r="Y27" s="816"/>
      <c r="Z27" s="816"/>
      <c r="AA27" s="816"/>
      <c r="AB27" s="817"/>
    </row>
    <row r="28" spans="1:31" ht="20.25" customHeight="1">
      <c r="A28" s="871"/>
      <c r="B28" s="816" t="str">
        <f>INDEX('@'!$A:$EB,AB28,'1参加申込書'!$AB$3)</f>
        <v>※リストから選択して下さい</v>
      </c>
      <c r="C28" s="816"/>
      <c r="D28" s="816"/>
      <c r="E28" s="816"/>
      <c r="F28" s="816"/>
      <c r="G28" s="816"/>
      <c r="H28" s="816"/>
      <c r="I28" s="816"/>
      <c r="J28" s="816"/>
      <c r="K28" s="816"/>
      <c r="L28" s="816"/>
      <c r="M28" s="816"/>
      <c r="N28" s="816"/>
      <c r="O28" s="816"/>
      <c r="P28" s="816"/>
      <c r="Q28" s="816"/>
      <c r="R28" s="816"/>
      <c r="S28" s="816"/>
      <c r="T28" s="816"/>
      <c r="U28" s="816"/>
      <c r="V28" s="816"/>
      <c r="W28" s="816"/>
      <c r="X28" s="816"/>
      <c r="Y28" s="816"/>
      <c r="Z28" s="816"/>
      <c r="AA28" s="818"/>
      <c r="AB28" s="201">
        <f>AB26+1</f>
        <v>811</v>
      </c>
    </row>
    <row r="29" spans="1:31" ht="20.25" customHeight="1">
      <c r="A29" s="869">
        <v>8</v>
      </c>
      <c r="B29" s="814" t="s">
        <v>163</v>
      </c>
      <c r="C29" s="814"/>
      <c r="D29" s="814"/>
      <c r="E29" s="814"/>
      <c r="F29" s="814"/>
      <c r="G29" s="814"/>
      <c r="H29" s="814"/>
      <c r="I29" s="814"/>
      <c r="J29" s="814"/>
      <c r="K29" s="814"/>
      <c r="L29" s="814"/>
      <c r="M29" s="814"/>
      <c r="N29" s="814"/>
      <c r="O29" s="815"/>
      <c r="P29" s="198">
        <f>AB28+1</f>
        <v>812</v>
      </c>
      <c r="Q29" s="814" t="s">
        <v>970</v>
      </c>
      <c r="R29" s="814"/>
      <c r="S29" s="814"/>
      <c r="T29" s="814"/>
      <c r="U29" s="815"/>
      <c r="V29" s="198">
        <f>P29+1</f>
        <v>813</v>
      </c>
      <c r="W29" s="814" t="s">
        <v>971</v>
      </c>
      <c r="X29" s="814"/>
      <c r="Y29" s="814"/>
      <c r="Z29" s="814"/>
      <c r="AA29" s="815"/>
      <c r="AB29" s="297">
        <f>V29+1</f>
        <v>814</v>
      </c>
      <c r="AD29" s="298"/>
    </row>
    <row r="30" spans="1:31" ht="20.25" customHeight="1">
      <c r="A30" s="870"/>
      <c r="B30" s="816" t="str">
        <f>INDEX('@'!$A:$EB,P29,'1参加申込書'!$AB$3)</f>
        <v/>
      </c>
      <c r="C30" s="816"/>
      <c r="D30" s="816"/>
      <c r="E30" s="816"/>
      <c r="F30" s="816"/>
      <c r="G30" s="816"/>
      <c r="H30" s="816"/>
      <c r="I30" s="816"/>
      <c r="J30" s="816"/>
      <c r="K30" s="816"/>
      <c r="L30" s="816"/>
      <c r="M30" s="816"/>
      <c r="N30" s="816"/>
      <c r="O30" s="816"/>
      <c r="P30" s="816"/>
      <c r="Q30" s="816" t="str">
        <f>INDEX('@'!$A:$EB,V29,'1参加申込書'!$AB$3)</f>
        <v/>
      </c>
      <c r="R30" s="816"/>
      <c r="S30" s="816"/>
      <c r="T30" s="816"/>
      <c r="U30" s="816"/>
      <c r="V30" s="816"/>
      <c r="W30" s="816" t="str">
        <f>INDEX('@'!$A:$EB,AB29,'1参加申込書'!$AB$3)</f>
        <v/>
      </c>
      <c r="X30" s="816"/>
      <c r="Y30" s="816"/>
      <c r="Z30" s="816"/>
      <c r="AA30" s="816"/>
      <c r="AB30" s="817"/>
    </row>
    <row r="31" spans="1:31" ht="20.25" customHeight="1">
      <c r="A31" s="871"/>
      <c r="B31" s="816" t="str">
        <f>INDEX('@'!$A:$EB,AB31,'1参加申込書'!$AB$3)</f>
        <v>※リストから選択して下さい</v>
      </c>
      <c r="C31" s="816"/>
      <c r="D31" s="816"/>
      <c r="E31" s="816"/>
      <c r="F31" s="816"/>
      <c r="G31" s="816"/>
      <c r="H31" s="816"/>
      <c r="I31" s="816"/>
      <c r="J31" s="816"/>
      <c r="K31" s="816"/>
      <c r="L31" s="816"/>
      <c r="M31" s="816"/>
      <c r="N31" s="816"/>
      <c r="O31" s="816"/>
      <c r="P31" s="816"/>
      <c r="Q31" s="816"/>
      <c r="R31" s="816"/>
      <c r="S31" s="816"/>
      <c r="T31" s="816"/>
      <c r="U31" s="816"/>
      <c r="V31" s="816"/>
      <c r="W31" s="816"/>
      <c r="X31" s="816"/>
      <c r="Y31" s="816"/>
      <c r="Z31" s="816"/>
      <c r="AA31" s="818"/>
      <c r="AB31" s="201">
        <f>AB29+1</f>
        <v>815</v>
      </c>
    </row>
    <row r="32" spans="1:31" ht="20.25" customHeight="1">
      <c r="A32" s="869">
        <v>9</v>
      </c>
      <c r="B32" s="814" t="s">
        <v>163</v>
      </c>
      <c r="C32" s="814"/>
      <c r="D32" s="814"/>
      <c r="E32" s="814"/>
      <c r="F32" s="814"/>
      <c r="G32" s="814"/>
      <c r="H32" s="814"/>
      <c r="I32" s="814"/>
      <c r="J32" s="814"/>
      <c r="K32" s="814"/>
      <c r="L32" s="814"/>
      <c r="M32" s="814"/>
      <c r="N32" s="814"/>
      <c r="O32" s="815"/>
      <c r="P32" s="198">
        <f>AB31+1</f>
        <v>816</v>
      </c>
      <c r="Q32" s="814" t="s">
        <v>970</v>
      </c>
      <c r="R32" s="814"/>
      <c r="S32" s="814"/>
      <c r="T32" s="814"/>
      <c r="U32" s="815"/>
      <c r="V32" s="198">
        <f>P32+1</f>
        <v>817</v>
      </c>
      <c r="W32" s="814" t="s">
        <v>971</v>
      </c>
      <c r="X32" s="814"/>
      <c r="Y32" s="814"/>
      <c r="Z32" s="814"/>
      <c r="AA32" s="815"/>
      <c r="AB32" s="297">
        <f>V32+1</f>
        <v>818</v>
      </c>
      <c r="AE32" s="298"/>
    </row>
    <row r="33" spans="1:28" ht="20.25" customHeight="1">
      <c r="A33" s="870"/>
      <c r="B33" s="816" t="str">
        <f>INDEX('@'!$A:$EB,P32,'1参加申込書'!$AB$3)</f>
        <v/>
      </c>
      <c r="C33" s="816"/>
      <c r="D33" s="816"/>
      <c r="E33" s="816"/>
      <c r="F33" s="816"/>
      <c r="G33" s="816"/>
      <c r="H33" s="816"/>
      <c r="I33" s="816"/>
      <c r="J33" s="816"/>
      <c r="K33" s="816"/>
      <c r="L33" s="816"/>
      <c r="M33" s="816"/>
      <c r="N33" s="816"/>
      <c r="O33" s="816"/>
      <c r="P33" s="816"/>
      <c r="Q33" s="816" t="str">
        <f>INDEX('@'!$A:$EB,V32,'1参加申込書'!$AB$3)</f>
        <v/>
      </c>
      <c r="R33" s="816"/>
      <c r="S33" s="816"/>
      <c r="T33" s="816"/>
      <c r="U33" s="816"/>
      <c r="V33" s="816"/>
      <c r="W33" s="816" t="str">
        <f>INDEX('@'!$A:$EB,AB32,'1参加申込書'!$AB$3)</f>
        <v/>
      </c>
      <c r="X33" s="816"/>
      <c r="Y33" s="816"/>
      <c r="Z33" s="816"/>
      <c r="AA33" s="816"/>
      <c r="AB33" s="817"/>
    </row>
    <row r="34" spans="1:28" ht="20.25" customHeight="1">
      <c r="A34" s="871"/>
      <c r="B34" s="816" t="str">
        <f>INDEX('@'!$A:$EB,AB34,'1参加申込書'!$AB$3)</f>
        <v>※リストから選択して下さい</v>
      </c>
      <c r="C34" s="816"/>
      <c r="D34" s="816"/>
      <c r="E34" s="816"/>
      <c r="F34" s="816"/>
      <c r="G34" s="816"/>
      <c r="H34" s="816"/>
      <c r="I34" s="816"/>
      <c r="J34" s="816"/>
      <c r="K34" s="816"/>
      <c r="L34" s="816"/>
      <c r="M34" s="816"/>
      <c r="N34" s="816"/>
      <c r="O34" s="816"/>
      <c r="P34" s="816"/>
      <c r="Q34" s="816"/>
      <c r="R34" s="816"/>
      <c r="S34" s="816"/>
      <c r="T34" s="816"/>
      <c r="U34" s="816"/>
      <c r="V34" s="816"/>
      <c r="W34" s="816"/>
      <c r="X34" s="816"/>
      <c r="Y34" s="816"/>
      <c r="Z34" s="816"/>
      <c r="AA34" s="818"/>
      <c r="AB34" s="201">
        <f>AB32+1</f>
        <v>819</v>
      </c>
    </row>
    <row r="35" spans="1:28" ht="20.25" customHeight="1">
      <c r="A35" s="869">
        <v>10</v>
      </c>
      <c r="B35" s="814" t="s">
        <v>163</v>
      </c>
      <c r="C35" s="814"/>
      <c r="D35" s="814"/>
      <c r="E35" s="814"/>
      <c r="F35" s="814"/>
      <c r="G35" s="814"/>
      <c r="H35" s="814"/>
      <c r="I35" s="814"/>
      <c r="J35" s="814"/>
      <c r="K35" s="814"/>
      <c r="L35" s="814"/>
      <c r="M35" s="814"/>
      <c r="N35" s="814"/>
      <c r="O35" s="815"/>
      <c r="P35" s="198">
        <f>AB34+1</f>
        <v>820</v>
      </c>
      <c r="Q35" s="814" t="s">
        <v>970</v>
      </c>
      <c r="R35" s="814"/>
      <c r="S35" s="814"/>
      <c r="T35" s="814"/>
      <c r="U35" s="815"/>
      <c r="V35" s="198">
        <f>P35+1</f>
        <v>821</v>
      </c>
      <c r="W35" s="814" t="s">
        <v>971</v>
      </c>
      <c r="X35" s="814"/>
      <c r="Y35" s="814"/>
      <c r="Z35" s="814"/>
      <c r="AA35" s="815"/>
      <c r="AB35" s="297">
        <f>V35+1</f>
        <v>822</v>
      </c>
    </row>
    <row r="36" spans="1:28" ht="20.25" customHeight="1">
      <c r="A36" s="870"/>
      <c r="B36" s="816" t="str">
        <f>INDEX('@'!$A:$EB,P35,'1参加申込書'!$AB$3)</f>
        <v/>
      </c>
      <c r="C36" s="816"/>
      <c r="D36" s="816"/>
      <c r="E36" s="816"/>
      <c r="F36" s="816"/>
      <c r="G36" s="816"/>
      <c r="H36" s="816"/>
      <c r="I36" s="816"/>
      <c r="J36" s="816"/>
      <c r="K36" s="816"/>
      <c r="L36" s="816"/>
      <c r="M36" s="816"/>
      <c r="N36" s="816"/>
      <c r="O36" s="816"/>
      <c r="P36" s="816"/>
      <c r="Q36" s="816" t="str">
        <f>INDEX('@'!$A:$EB,V35,'1参加申込書'!$AB$3)</f>
        <v/>
      </c>
      <c r="R36" s="816"/>
      <c r="S36" s="816"/>
      <c r="T36" s="816"/>
      <c r="U36" s="816"/>
      <c r="V36" s="816"/>
      <c r="W36" s="816" t="str">
        <f>INDEX('@'!$A:$EB,AB35,'1参加申込書'!$AB$3)</f>
        <v/>
      </c>
      <c r="X36" s="816"/>
      <c r="Y36" s="816"/>
      <c r="Z36" s="816"/>
      <c r="AA36" s="816"/>
      <c r="AB36" s="817"/>
    </row>
    <row r="37" spans="1:28" ht="20.25" customHeight="1">
      <c r="A37" s="871"/>
      <c r="B37" s="822" t="str">
        <f>INDEX('@'!$A:$EB,AB37,'1参加申込書'!$AB$3)</f>
        <v>※リストから選択して下さい</v>
      </c>
      <c r="C37" s="859"/>
      <c r="D37" s="859"/>
      <c r="E37" s="859"/>
      <c r="F37" s="859"/>
      <c r="G37" s="859"/>
      <c r="H37" s="859"/>
      <c r="I37" s="859"/>
      <c r="J37" s="859"/>
      <c r="K37" s="859"/>
      <c r="L37" s="859"/>
      <c r="M37" s="859"/>
      <c r="N37" s="859"/>
      <c r="O37" s="859"/>
      <c r="P37" s="859"/>
      <c r="Q37" s="859"/>
      <c r="R37" s="859"/>
      <c r="S37" s="859"/>
      <c r="T37" s="859"/>
      <c r="U37" s="859"/>
      <c r="V37" s="859"/>
      <c r="W37" s="859"/>
      <c r="X37" s="859"/>
      <c r="Y37" s="859"/>
      <c r="Z37" s="859"/>
      <c r="AA37" s="859"/>
      <c r="AB37" s="203">
        <f>AB35+1</f>
        <v>823</v>
      </c>
    </row>
    <row r="38" spans="1:28" ht="10.25" customHeight="1">
      <c r="A38" s="96" t="s">
        <v>231</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242"/>
    </row>
    <row r="39" spans="1:28" ht="15" customHeight="1">
      <c r="A39" s="868" t="s">
        <v>992</v>
      </c>
      <c r="B39" s="868"/>
      <c r="C39" s="868"/>
      <c r="D39" s="868"/>
      <c r="E39" s="868"/>
      <c r="F39" s="868"/>
      <c r="G39" s="868"/>
      <c r="H39" s="868"/>
      <c r="I39" s="868"/>
      <c r="J39" s="868"/>
      <c r="K39" s="868"/>
      <c r="L39" s="868"/>
      <c r="M39" s="868"/>
      <c r="N39" s="868"/>
      <c r="O39" s="868"/>
      <c r="P39" s="868"/>
      <c r="Q39" s="868"/>
      <c r="R39" s="868"/>
      <c r="S39" s="868"/>
      <c r="T39" s="868"/>
      <c r="U39" s="868"/>
      <c r="V39" s="868"/>
      <c r="W39" s="868"/>
      <c r="X39" s="868"/>
      <c r="Y39" s="868"/>
      <c r="Z39" s="868"/>
      <c r="AA39" s="868"/>
      <c r="AB39" s="868"/>
    </row>
    <row r="40" spans="1:28" ht="15" customHeight="1">
      <c r="A40" s="844" t="s">
        <v>991</v>
      </c>
      <c r="B40" s="844"/>
      <c r="C40" s="844"/>
      <c r="D40" s="844"/>
      <c r="E40" s="844"/>
      <c r="F40" s="844"/>
      <c r="G40" s="844"/>
      <c r="H40" s="844"/>
      <c r="I40" s="844" t="s">
        <v>990</v>
      </c>
      <c r="J40" s="844"/>
      <c r="K40" s="844"/>
      <c r="L40" s="844"/>
      <c r="M40" s="844"/>
      <c r="N40" s="844"/>
      <c r="O40" s="844"/>
      <c r="P40" s="844"/>
      <c r="Q40" s="844"/>
      <c r="R40" s="844"/>
      <c r="S40" s="844"/>
      <c r="T40" s="844"/>
      <c r="U40" s="844"/>
      <c r="V40" s="844"/>
      <c r="W40" s="844"/>
      <c r="X40" s="844"/>
      <c r="Y40" s="844"/>
      <c r="Z40" s="844"/>
      <c r="AA40" s="844"/>
      <c r="AB40" s="844"/>
    </row>
    <row r="41" spans="1:28" ht="15" customHeight="1">
      <c r="A41" s="295"/>
      <c r="B41" s="295"/>
      <c r="C41" s="295"/>
      <c r="D41" s="295"/>
      <c r="E41" s="295"/>
      <c r="F41" s="295"/>
      <c r="G41" s="295"/>
      <c r="H41" s="295"/>
      <c r="I41" s="844" t="s">
        <v>989</v>
      </c>
      <c r="J41" s="844"/>
      <c r="K41" s="844"/>
      <c r="L41" s="844"/>
      <c r="M41" s="844"/>
      <c r="N41" s="844"/>
      <c r="O41" s="844"/>
      <c r="P41" s="844"/>
      <c r="Q41" s="844"/>
      <c r="R41" s="844"/>
      <c r="S41" s="844"/>
      <c r="T41" s="844"/>
      <c r="U41" s="844"/>
      <c r="V41" s="844"/>
      <c r="W41" s="844"/>
      <c r="X41" s="844"/>
      <c r="Y41" s="844"/>
      <c r="Z41" s="844"/>
      <c r="AA41" s="844"/>
      <c r="AB41" s="844"/>
    </row>
    <row r="42" spans="1:28" ht="15" customHeight="1">
      <c r="A42" s="844" t="s">
        <v>988</v>
      </c>
      <c r="B42" s="844"/>
      <c r="C42" s="844"/>
      <c r="D42" s="844"/>
      <c r="E42" s="844"/>
      <c r="F42" s="844"/>
      <c r="G42" s="844"/>
      <c r="H42" s="844"/>
      <c r="I42" s="844" t="s">
        <v>987</v>
      </c>
      <c r="J42" s="844"/>
      <c r="K42" s="844"/>
      <c r="L42" s="844"/>
      <c r="M42" s="844"/>
      <c r="N42" s="844"/>
      <c r="O42" s="844"/>
      <c r="P42" s="844"/>
      <c r="Q42" s="844"/>
      <c r="R42" s="844"/>
      <c r="S42" s="844"/>
      <c r="T42" s="844"/>
      <c r="U42" s="844"/>
      <c r="V42" s="844"/>
      <c r="W42" s="844"/>
      <c r="X42" s="844"/>
      <c r="Y42" s="844"/>
      <c r="Z42" s="844"/>
      <c r="AA42" s="844"/>
      <c r="AB42" s="844"/>
    </row>
    <row r="43" spans="1:28" ht="15" customHeight="1">
      <c r="A43" s="844" t="s">
        <v>986</v>
      </c>
      <c r="B43" s="844"/>
      <c r="C43" s="844"/>
      <c r="D43" s="844"/>
      <c r="E43" s="844"/>
      <c r="F43" s="844"/>
      <c r="G43" s="844"/>
      <c r="H43" s="844"/>
      <c r="I43" s="844" t="s">
        <v>985</v>
      </c>
      <c r="J43" s="844"/>
      <c r="K43" s="844"/>
      <c r="L43" s="844"/>
      <c r="M43" s="844"/>
      <c r="N43" s="844"/>
      <c r="O43" s="844"/>
      <c r="P43" s="844"/>
      <c r="Q43" s="844"/>
      <c r="R43" s="844"/>
      <c r="S43" s="844"/>
      <c r="T43" s="844"/>
      <c r="U43" s="844"/>
      <c r="V43" s="844"/>
      <c r="W43" s="844"/>
      <c r="X43" s="844"/>
      <c r="Y43" s="844"/>
      <c r="Z43" s="844"/>
      <c r="AA43" s="844"/>
      <c r="AB43" s="844"/>
    </row>
    <row r="44" spans="1:28" ht="15" customHeight="1">
      <c r="A44" s="296"/>
      <c r="B44" s="295"/>
      <c r="C44" s="295"/>
      <c r="D44" s="295"/>
      <c r="E44" s="295"/>
      <c r="F44" s="295"/>
      <c r="G44" s="295"/>
      <c r="H44" s="295"/>
      <c r="I44" s="844" t="s">
        <v>984</v>
      </c>
      <c r="J44" s="844"/>
      <c r="K44" s="844"/>
      <c r="L44" s="844"/>
      <c r="M44" s="844"/>
      <c r="N44" s="844"/>
      <c r="O44" s="844"/>
      <c r="P44" s="844"/>
      <c r="Q44" s="844"/>
      <c r="R44" s="844"/>
      <c r="S44" s="844"/>
      <c r="T44" s="844"/>
      <c r="U44" s="844"/>
      <c r="V44" s="844"/>
      <c r="W44" s="844"/>
      <c r="X44" s="844"/>
      <c r="Y44" s="844"/>
      <c r="Z44" s="844"/>
      <c r="AA44" s="844"/>
      <c r="AB44" s="844"/>
    </row>
    <row r="45" spans="1:28" ht="15" customHeight="1">
      <c r="A45" s="844" t="s">
        <v>983</v>
      </c>
      <c r="B45" s="844"/>
      <c r="C45" s="844"/>
      <c r="D45" s="844"/>
      <c r="E45" s="844"/>
      <c r="F45" s="844"/>
      <c r="G45" s="844"/>
      <c r="H45" s="844"/>
      <c r="I45" s="844" t="s">
        <v>982</v>
      </c>
      <c r="J45" s="844"/>
      <c r="K45" s="844"/>
      <c r="L45" s="844"/>
      <c r="M45" s="844"/>
      <c r="N45" s="844"/>
      <c r="O45" s="844"/>
      <c r="P45" s="844"/>
      <c r="Q45" s="844"/>
      <c r="R45" s="844"/>
      <c r="S45" s="844"/>
      <c r="T45" s="844"/>
      <c r="U45" s="844"/>
      <c r="V45" s="844"/>
      <c r="W45" s="844"/>
      <c r="X45" s="844"/>
      <c r="Y45" s="844"/>
      <c r="Z45" s="844"/>
      <c r="AA45" s="844"/>
      <c r="AB45" s="844"/>
    </row>
    <row r="46" spans="1:28" ht="15" customHeight="1"/>
  </sheetData>
  <sheetProtection sheet="1" objects="1" scenarios="1"/>
  <mergeCells count="95">
    <mergeCell ref="A2:AB3"/>
    <mergeCell ref="A4:AB4"/>
    <mergeCell ref="A5:C5"/>
    <mergeCell ref="D5:AA5"/>
    <mergeCell ref="A8:A10"/>
    <mergeCell ref="B8:O8"/>
    <mergeCell ref="Q8:U8"/>
    <mergeCell ref="W8:AA8"/>
    <mergeCell ref="B9:P9"/>
    <mergeCell ref="Q9:V9"/>
    <mergeCell ref="W9:AB9"/>
    <mergeCell ref="B10:AA10"/>
    <mergeCell ref="A11:A13"/>
    <mergeCell ref="B11:O11"/>
    <mergeCell ref="Q11:U11"/>
    <mergeCell ref="W11:AA11"/>
    <mergeCell ref="B12:P12"/>
    <mergeCell ref="Q12:V12"/>
    <mergeCell ref="W12:AB12"/>
    <mergeCell ref="B13:AA13"/>
    <mergeCell ref="A14:A16"/>
    <mergeCell ref="B14:O14"/>
    <mergeCell ref="Q14:U14"/>
    <mergeCell ref="W14:AA14"/>
    <mergeCell ref="B15:P15"/>
    <mergeCell ref="Q15:V15"/>
    <mergeCell ref="W15:AB15"/>
    <mergeCell ref="B16:AA16"/>
    <mergeCell ref="A17:A19"/>
    <mergeCell ref="B17:O17"/>
    <mergeCell ref="Q17:U17"/>
    <mergeCell ref="W17:AA17"/>
    <mergeCell ref="B18:P18"/>
    <mergeCell ref="Q18:V18"/>
    <mergeCell ref="W18:AB18"/>
    <mergeCell ref="B19:AA19"/>
    <mergeCell ref="A20:A22"/>
    <mergeCell ref="B20:O20"/>
    <mergeCell ref="Q20:U20"/>
    <mergeCell ref="W20:AA20"/>
    <mergeCell ref="B21:P21"/>
    <mergeCell ref="Q21:V21"/>
    <mergeCell ref="W21:AB21"/>
    <mergeCell ref="B22:AA22"/>
    <mergeCell ref="A23:A25"/>
    <mergeCell ref="B23:O23"/>
    <mergeCell ref="Q23:U23"/>
    <mergeCell ref="W23:AA23"/>
    <mergeCell ref="B24:P24"/>
    <mergeCell ref="Q24:V24"/>
    <mergeCell ref="W24:AB24"/>
    <mergeCell ref="B25:AA25"/>
    <mergeCell ref="A26:A28"/>
    <mergeCell ref="B26:O26"/>
    <mergeCell ref="Q26:U26"/>
    <mergeCell ref="W26:AA26"/>
    <mergeCell ref="B27:P27"/>
    <mergeCell ref="Q27:V27"/>
    <mergeCell ref="W27:AB27"/>
    <mergeCell ref="B28:AA28"/>
    <mergeCell ref="A29:A31"/>
    <mergeCell ref="B29:O29"/>
    <mergeCell ref="Q29:U29"/>
    <mergeCell ref="W29:AA29"/>
    <mergeCell ref="B30:P30"/>
    <mergeCell ref="Q30:V30"/>
    <mergeCell ref="W30:AB30"/>
    <mergeCell ref="B31:AA31"/>
    <mergeCell ref="A32:A34"/>
    <mergeCell ref="B32:O32"/>
    <mergeCell ref="Q32:U32"/>
    <mergeCell ref="W32:AA32"/>
    <mergeCell ref="B33:P33"/>
    <mergeCell ref="Q33:V33"/>
    <mergeCell ref="W33:AB33"/>
    <mergeCell ref="B34:AA34"/>
    <mergeCell ref="A35:A37"/>
    <mergeCell ref="B35:O35"/>
    <mergeCell ref="Q35:U35"/>
    <mergeCell ref="W35:AA35"/>
    <mergeCell ref="B36:P36"/>
    <mergeCell ref="Q36:V36"/>
    <mergeCell ref="W36:AB36"/>
    <mergeCell ref="B37:AA37"/>
    <mergeCell ref="A39:AB39"/>
    <mergeCell ref="A40:H40"/>
    <mergeCell ref="I40:AB40"/>
    <mergeCell ref="I41:AB41"/>
    <mergeCell ref="A42:H42"/>
    <mergeCell ref="I42:AB42"/>
    <mergeCell ref="A43:H43"/>
    <mergeCell ref="I43:AB43"/>
    <mergeCell ref="I44:AB44"/>
    <mergeCell ref="A45:H45"/>
    <mergeCell ref="I45:AB45"/>
  </mergeCells>
  <phoneticPr fontId="44"/>
  <printOptions horizontalCentered="1"/>
  <pageMargins left="0.196850393700787" right="0.196850393700787" top="0.39370078740157499" bottom="0.39370078740157499" header="0.196850393700787" footer="0.196850393700787"/>
  <pageSetup paperSize="9" scale="81" orientation="portrait" horizontalDpi="300" r:id="rId1"/>
  <headerFooter alignWithMargins="0">
    <oddHeader>&amp;L&amp;D
&amp;T</oddHeader>
    <oddFooter>&amp;C&amp;8第５２回マーチングバンド東海大会
３．音楽著作権使用に関する確認書（CG）－&amp;P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indexed="50"/>
    <pageSetUpPr fitToPage="1"/>
  </sheetPr>
  <dimension ref="A1:AE42"/>
  <sheetViews>
    <sheetView view="pageBreakPreview" zoomScaleNormal="100" zoomScaleSheetLayoutView="100" workbookViewId="0"/>
  </sheetViews>
  <sheetFormatPr baseColWidth="10" defaultColWidth="0" defaultRowHeight="13.25" customHeight="1" zeroHeight="1"/>
  <cols>
    <col min="1" max="29" width="3.33203125" style="150" customWidth="1"/>
    <col min="30" max="16384" width="8.5" style="150" hidden="1"/>
  </cols>
  <sheetData>
    <row r="1" spans="1:29" customFormat="1" ht="18" customHeight="1">
      <c r="W1" s="299" t="s">
        <v>1067</v>
      </c>
      <c r="X1" s="133"/>
      <c r="Y1" s="133"/>
      <c r="Z1" s="133"/>
      <c r="AA1" s="133"/>
      <c r="AB1" s="133"/>
    </row>
    <row r="2" spans="1:29" ht="14" customHeight="1">
      <c r="A2" s="776" t="s">
        <v>1136</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c r="AC2" s="776"/>
    </row>
    <row r="3" spans="1:29" ht="14" customHeight="1">
      <c r="A3" s="776"/>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c r="AC3" s="776"/>
    </row>
    <row r="4" spans="1:29" ht="5.25" customHeight="1">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row>
    <row r="5" spans="1:29" ht="5.25" customHeight="1">
      <c r="A5" s="151"/>
      <c r="B5" s="152"/>
      <c r="C5" s="153"/>
      <c r="D5" s="153"/>
      <c r="E5" s="153"/>
      <c r="F5" s="153"/>
      <c r="G5" s="153"/>
      <c r="H5" s="153"/>
      <c r="I5" s="153"/>
      <c r="J5" s="153"/>
      <c r="K5" s="153"/>
      <c r="L5" s="153"/>
      <c r="M5" s="153"/>
      <c r="N5" s="153"/>
      <c r="O5" s="153"/>
      <c r="P5" s="153"/>
      <c r="Q5" s="153"/>
      <c r="R5" s="153"/>
      <c r="S5" s="153"/>
      <c r="T5" s="153"/>
      <c r="U5" s="153"/>
      <c r="V5" s="153"/>
      <c r="W5" s="153"/>
      <c r="X5" s="153"/>
      <c r="Y5" s="153"/>
      <c r="Z5" s="153"/>
      <c r="AA5" s="154"/>
      <c r="AB5" s="155"/>
    </row>
    <row r="6" spans="1:29" ht="14" customHeight="1">
      <c r="B6" s="180"/>
      <c r="C6" s="888" t="s">
        <v>1259</v>
      </c>
      <c r="D6" s="889"/>
      <c r="E6" s="889"/>
      <c r="F6" s="889"/>
      <c r="G6" s="889"/>
      <c r="H6" s="889"/>
      <c r="I6" s="889"/>
      <c r="J6" s="889"/>
      <c r="K6" s="889"/>
      <c r="L6" s="889"/>
      <c r="M6" s="889"/>
      <c r="N6" s="889"/>
      <c r="O6" s="889"/>
      <c r="P6" s="889"/>
      <c r="Q6" s="889"/>
      <c r="R6" s="889"/>
      <c r="S6" s="889"/>
      <c r="T6" s="889"/>
      <c r="U6" s="889"/>
      <c r="V6" s="889"/>
      <c r="W6" s="889"/>
      <c r="X6" s="889"/>
      <c r="Y6" s="889"/>
      <c r="Z6" s="889"/>
      <c r="AA6" s="889"/>
      <c r="AB6" s="156"/>
    </row>
    <row r="7" spans="1:29" ht="14">
      <c r="B7" s="882" t="s">
        <v>858</v>
      </c>
      <c r="C7" s="883"/>
      <c r="D7" s="883"/>
      <c r="E7" s="883"/>
      <c r="F7" s="883"/>
      <c r="G7" s="883"/>
      <c r="H7" s="883"/>
      <c r="I7" s="883"/>
      <c r="J7" s="883"/>
      <c r="K7" s="883"/>
      <c r="L7" s="883"/>
      <c r="M7" s="883"/>
      <c r="N7" s="883"/>
      <c r="O7" s="183"/>
      <c r="P7" s="183"/>
      <c r="Q7" s="183"/>
      <c r="R7" s="183"/>
      <c r="S7" s="183"/>
      <c r="T7" s="183"/>
      <c r="U7" s="183"/>
      <c r="V7" s="183"/>
      <c r="W7" s="183"/>
      <c r="X7" s="183"/>
      <c r="Y7" s="183"/>
      <c r="Z7" s="183"/>
      <c r="AA7" s="183"/>
      <c r="AB7" s="158"/>
    </row>
    <row r="8" spans="1:29" ht="10.25" customHeight="1">
      <c r="B8" s="181"/>
      <c r="C8" s="182"/>
      <c r="D8" s="182"/>
      <c r="E8" s="182"/>
      <c r="F8" s="182"/>
      <c r="G8" s="182"/>
      <c r="H8" s="182"/>
      <c r="I8" s="182"/>
      <c r="J8" s="182"/>
      <c r="K8" s="182"/>
      <c r="L8" s="182"/>
      <c r="M8" s="182"/>
      <c r="N8" s="183"/>
      <c r="O8" s="183"/>
      <c r="P8" s="183"/>
      <c r="Q8" s="183"/>
      <c r="R8" s="183"/>
      <c r="S8" s="183"/>
      <c r="T8" s="183"/>
      <c r="U8" s="183"/>
      <c r="V8" s="183"/>
      <c r="W8" s="183"/>
      <c r="X8" s="183"/>
      <c r="Y8" s="183"/>
      <c r="Z8" s="183"/>
      <c r="AA8" s="183"/>
      <c r="AB8" s="158"/>
    </row>
    <row r="9" spans="1:29" ht="14" customHeight="1">
      <c r="B9" s="184"/>
      <c r="C9" s="868" t="s">
        <v>1261</v>
      </c>
      <c r="D9" s="868"/>
      <c r="E9" s="868"/>
      <c r="F9" s="868"/>
      <c r="G9" s="868"/>
      <c r="H9" s="868"/>
      <c r="I9" s="868"/>
      <c r="J9" s="868"/>
      <c r="K9" s="868"/>
      <c r="L9" s="868"/>
      <c r="M9" s="868"/>
      <c r="N9" s="868"/>
      <c r="O9" s="868"/>
      <c r="P9" s="868"/>
      <c r="Q9" s="868"/>
      <c r="R9" s="868"/>
      <c r="S9" s="868"/>
      <c r="T9" s="868"/>
      <c r="U9" s="868"/>
      <c r="V9" s="868"/>
      <c r="W9" s="868"/>
      <c r="X9" s="868"/>
      <c r="Y9" s="868"/>
      <c r="Z9" s="868"/>
      <c r="AA9" s="868"/>
      <c r="AB9" s="158"/>
    </row>
    <row r="10" spans="1:29" ht="14">
      <c r="B10" s="180"/>
      <c r="C10" s="868" t="s">
        <v>857</v>
      </c>
      <c r="D10" s="868"/>
      <c r="E10" s="868"/>
      <c r="F10" s="868"/>
      <c r="G10" s="868"/>
      <c r="H10" s="868"/>
      <c r="I10" s="868"/>
      <c r="J10" s="868"/>
      <c r="K10" s="868"/>
      <c r="L10" s="868"/>
      <c r="M10" s="868"/>
      <c r="N10" s="868"/>
      <c r="O10" s="868"/>
      <c r="P10" s="868"/>
      <c r="Q10" s="868"/>
      <c r="R10" s="868"/>
      <c r="S10" s="868"/>
      <c r="T10" s="868"/>
      <c r="U10" s="868"/>
      <c r="V10" s="868"/>
      <c r="W10" s="868"/>
      <c r="X10" s="868"/>
      <c r="Y10" s="868"/>
      <c r="Z10" s="868"/>
      <c r="AA10" s="868"/>
      <c r="AB10" s="158"/>
    </row>
    <row r="11" spans="1:29" ht="10.25" customHeight="1">
      <c r="B11" s="159"/>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1"/>
      <c r="AB11" s="158"/>
    </row>
    <row r="12" spans="1:29" ht="20.25" customHeight="1">
      <c r="B12" s="162"/>
      <c r="C12" s="887">
        <f ca="1">TODAY()</f>
        <v>46186</v>
      </c>
      <c r="D12" s="887"/>
      <c r="E12" s="887"/>
      <c r="F12" s="887"/>
      <c r="G12" s="887"/>
      <c r="H12" s="887"/>
      <c r="I12" s="163"/>
      <c r="J12" s="163"/>
      <c r="K12" s="163"/>
      <c r="L12" s="163"/>
      <c r="M12" s="163"/>
      <c r="N12" s="163"/>
      <c r="O12" s="163"/>
      <c r="P12" s="163"/>
      <c r="Q12" s="163"/>
      <c r="R12" s="163"/>
      <c r="S12" s="163"/>
      <c r="T12" s="163"/>
      <c r="U12" s="163"/>
      <c r="V12" s="163"/>
      <c r="W12" s="163"/>
      <c r="X12" s="163"/>
      <c r="Y12" s="163"/>
      <c r="Z12" s="163"/>
      <c r="AA12" s="163"/>
      <c r="AB12" s="158"/>
    </row>
    <row r="13" spans="1:29" s="164" customFormat="1" ht="20.25" customHeight="1">
      <c r="B13" s="165"/>
      <c r="C13" s="166"/>
      <c r="D13" s="166"/>
      <c r="E13" s="166"/>
      <c r="F13" s="166"/>
      <c r="G13" s="166"/>
      <c r="H13" s="166"/>
      <c r="I13" s="166"/>
      <c r="J13" s="884" t="s">
        <v>232</v>
      </c>
      <c r="K13" s="885"/>
      <c r="L13" s="885"/>
      <c r="M13" s="886">
        <f>IF('@'!A2="※リストから選択して下さい",'@'!A3,'@'!A2)</f>
        <v>0</v>
      </c>
      <c r="N13" s="886"/>
      <c r="O13" s="886"/>
      <c r="P13" s="886"/>
      <c r="Q13" s="886"/>
      <c r="R13" s="886"/>
      <c r="S13" s="886"/>
      <c r="T13" s="886"/>
      <c r="U13" s="886"/>
      <c r="V13" s="886"/>
      <c r="W13" s="886"/>
      <c r="X13" s="886"/>
      <c r="Y13" s="886"/>
      <c r="Z13" s="886"/>
      <c r="AA13" s="886"/>
      <c r="AB13" s="204">
        <v>2</v>
      </c>
    </row>
    <row r="14" spans="1:29" s="164" customFormat="1" ht="20.25" customHeight="1">
      <c r="B14" s="167"/>
      <c r="C14" s="168"/>
      <c r="D14" s="168"/>
      <c r="E14" s="168"/>
      <c r="F14" s="168"/>
      <c r="G14" s="168"/>
      <c r="H14" s="168"/>
      <c r="I14" s="168"/>
      <c r="J14" s="890" t="s">
        <v>233</v>
      </c>
      <c r="K14" s="890"/>
      <c r="L14" s="890"/>
      <c r="M14" s="891">
        <f>'@'!A8</f>
        <v>0</v>
      </c>
      <c r="N14" s="891"/>
      <c r="O14" s="891"/>
      <c r="P14" s="891"/>
      <c r="Q14" s="891"/>
      <c r="R14" s="891"/>
      <c r="S14" s="891"/>
      <c r="T14" s="891"/>
      <c r="U14" s="891"/>
      <c r="V14" s="891"/>
      <c r="W14" s="891"/>
      <c r="X14" s="891"/>
      <c r="Y14" s="891"/>
      <c r="Z14" s="891"/>
      <c r="AA14" s="891"/>
      <c r="AB14" s="204">
        <v>7</v>
      </c>
    </row>
    <row r="15" spans="1:29" ht="14">
      <c r="B15" s="169"/>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1"/>
    </row>
    <row r="16" spans="1:29" ht="15" thickBot="1"/>
    <row r="17" spans="2:31" ht="25.25" customHeight="1" thickBot="1">
      <c r="B17" s="892" t="s">
        <v>185</v>
      </c>
      <c r="C17" s="893"/>
      <c r="D17" s="893"/>
      <c r="E17" s="893"/>
      <c r="F17" s="893"/>
      <c r="G17" s="893"/>
      <c r="H17" s="893"/>
      <c r="I17" s="893"/>
      <c r="J17" s="893" t="s">
        <v>186</v>
      </c>
      <c r="K17" s="893"/>
      <c r="L17" s="893"/>
      <c r="M17" s="893"/>
      <c r="N17" s="893"/>
      <c r="O17" s="893"/>
      <c r="P17" s="893"/>
      <c r="Q17" s="893"/>
      <c r="R17" s="893"/>
      <c r="S17" s="893"/>
      <c r="T17" s="894"/>
      <c r="U17" s="895" t="s">
        <v>1057</v>
      </c>
      <c r="V17" s="893"/>
      <c r="W17" s="893"/>
      <c r="X17" s="893"/>
      <c r="Y17" s="893"/>
      <c r="Z17" s="893"/>
      <c r="AA17" s="893"/>
      <c r="AB17" s="896"/>
    </row>
    <row r="18" spans="2:31" ht="40.25" customHeight="1" thickTop="1">
      <c r="B18" s="879" t="str">
        <f>IF(入力用!L438="特殊効果を使用しない","特殊効果を使用しない",'@'!A825)</f>
        <v/>
      </c>
      <c r="C18" s="880"/>
      <c r="D18" s="880"/>
      <c r="E18" s="880"/>
      <c r="F18" s="880"/>
      <c r="G18" s="880"/>
      <c r="H18" s="880"/>
      <c r="I18" s="880"/>
      <c r="J18" s="880" t="str">
        <f>'@'!A835</f>
        <v/>
      </c>
      <c r="K18" s="880"/>
      <c r="L18" s="880"/>
      <c r="M18" s="880"/>
      <c r="N18" s="880"/>
      <c r="O18" s="880"/>
      <c r="P18" s="880"/>
      <c r="Q18" s="880"/>
      <c r="R18" s="880"/>
      <c r="S18" s="880"/>
      <c r="T18" s="881"/>
      <c r="U18" s="897" t="str">
        <f>'@'!A845</f>
        <v/>
      </c>
      <c r="V18" s="874"/>
      <c r="W18" s="323" t="s">
        <v>1023</v>
      </c>
      <c r="X18" s="874" t="str">
        <f>'@'!A846</f>
        <v/>
      </c>
      <c r="Y18" s="874"/>
      <c r="Z18" s="323" t="s">
        <v>1023</v>
      </c>
      <c r="AA18" s="874" t="str">
        <f>'@'!A847</f>
        <v/>
      </c>
      <c r="AB18" s="875"/>
      <c r="AD18" s="150">
        <v>1153</v>
      </c>
      <c r="AE18" s="150">
        <v>1163</v>
      </c>
    </row>
    <row r="19" spans="2:31" ht="40.25" customHeight="1">
      <c r="B19" s="898" t="str">
        <f>'@'!A826</f>
        <v/>
      </c>
      <c r="C19" s="899"/>
      <c r="D19" s="899"/>
      <c r="E19" s="899"/>
      <c r="F19" s="899"/>
      <c r="G19" s="899"/>
      <c r="H19" s="899"/>
      <c r="I19" s="899"/>
      <c r="J19" s="899" t="str">
        <f>'@'!A836</f>
        <v/>
      </c>
      <c r="K19" s="899"/>
      <c r="L19" s="899"/>
      <c r="M19" s="899"/>
      <c r="N19" s="899"/>
      <c r="O19" s="899"/>
      <c r="P19" s="899"/>
      <c r="Q19" s="899"/>
      <c r="R19" s="899"/>
      <c r="S19" s="899"/>
      <c r="T19" s="900"/>
      <c r="U19" s="876" t="str">
        <f>'@'!A848</f>
        <v/>
      </c>
      <c r="V19" s="877"/>
      <c r="W19" s="324" t="s">
        <v>1023</v>
      </c>
      <c r="X19" s="877" t="str">
        <f>'@'!A849</f>
        <v/>
      </c>
      <c r="Y19" s="877"/>
      <c r="Z19" s="324" t="s">
        <v>1023</v>
      </c>
      <c r="AA19" s="877" t="str">
        <f>'@'!A850</f>
        <v/>
      </c>
      <c r="AB19" s="878"/>
      <c r="AD19" s="150">
        <f t="shared" ref="AD19:AD27" si="0">AD18+1</f>
        <v>1154</v>
      </c>
      <c r="AE19" s="150">
        <f t="shared" ref="AE19:AE27" si="1">AE18+1</f>
        <v>1164</v>
      </c>
    </row>
    <row r="20" spans="2:31" ht="40.25" customHeight="1">
      <c r="B20" s="898" t="str">
        <f>'@'!A827</f>
        <v/>
      </c>
      <c r="C20" s="899"/>
      <c r="D20" s="899"/>
      <c r="E20" s="899"/>
      <c r="F20" s="899"/>
      <c r="G20" s="899"/>
      <c r="H20" s="899"/>
      <c r="I20" s="899"/>
      <c r="J20" s="899" t="str">
        <f>'@'!A837</f>
        <v/>
      </c>
      <c r="K20" s="899"/>
      <c r="L20" s="899"/>
      <c r="M20" s="899"/>
      <c r="N20" s="899"/>
      <c r="O20" s="899"/>
      <c r="P20" s="899"/>
      <c r="Q20" s="899"/>
      <c r="R20" s="899"/>
      <c r="S20" s="899"/>
      <c r="T20" s="900"/>
      <c r="U20" s="876" t="str">
        <f>'@'!A851</f>
        <v/>
      </c>
      <c r="V20" s="877"/>
      <c r="W20" s="324" t="s">
        <v>1023</v>
      </c>
      <c r="X20" s="877" t="str">
        <f>'@'!A852</f>
        <v/>
      </c>
      <c r="Y20" s="877"/>
      <c r="Z20" s="324" t="s">
        <v>1023</v>
      </c>
      <c r="AA20" s="877" t="str">
        <f>'@'!A853</f>
        <v/>
      </c>
      <c r="AB20" s="878"/>
      <c r="AD20" s="150">
        <f t="shared" si="0"/>
        <v>1155</v>
      </c>
      <c r="AE20" s="150">
        <f t="shared" si="1"/>
        <v>1165</v>
      </c>
    </row>
    <row r="21" spans="2:31" ht="40.25" customHeight="1">
      <c r="B21" s="898" t="str">
        <f>'@'!A828</f>
        <v/>
      </c>
      <c r="C21" s="899"/>
      <c r="D21" s="899"/>
      <c r="E21" s="899"/>
      <c r="F21" s="899"/>
      <c r="G21" s="899"/>
      <c r="H21" s="899"/>
      <c r="I21" s="899"/>
      <c r="J21" s="899" t="str">
        <f>'@'!A838</f>
        <v/>
      </c>
      <c r="K21" s="899"/>
      <c r="L21" s="899"/>
      <c r="M21" s="899"/>
      <c r="N21" s="899"/>
      <c r="O21" s="899"/>
      <c r="P21" s="899"/>
      <c r="Q21" s="899"/>
      <c r="R21" s="899"/>
      <c r="S21" s="899"/>
      <c r="T21" s="900"/>
      <c r="U21" s="876" t="str">
        <f>'@'!A854</f>
        <v/>
      </c>
      <c r="V21" s="877"/>
      <c r="W21" s="324" t="s">
        <v>1023</v>
      </c>
      <c r="X21" s="877" t="str">
        <f>'@'!A855</f>
        <v/>
      </c>
      <c r="Y21" s="877"/>
      <c r="Z21" s="324" t="s">
        <v>1023</v>
      </c>
      <c r="AA21" s="877" t="str">
        <f>'@'!A856</f>
        <v/>
      </c>
      <c r="AB21" s="878"/>
      <c r="AD21" s="150">
        <f t="shared" si="0"/>
        <v>1156</v>
      </c>
      <c r="AE21" s="150">
        <f t="shared" si="1"/>
        <v>1166</v>
      </c>
    </row>
    <row r="22" spans="2:31" ht="40.25" customHeight="1">
      <c r="B22" s="898" t="str">
        <f>'@'!A829</f>
        <v/>
      </c>
      <c r="C22" s="899"/>
      <c r="D22" s="899"/>
      <c r="E22" s="899"/>
      <c r="F22" s="899"/>
      <c r="G22" s="899"/>
      <c r="H22" s="899"/>
      <c r="I22" s="899"/>
      <c r="J22" s="899" t="str">
        <f>'@'!A839</f>
        <v/>
      </c>
      <c r="K22" s="899"/>
      <c r="L22" s="899"/>
      <c r="M22" s="899"/>
      <c r="N22" s="899"/>
      <c r="O22" s="899"/>
      <c r="P22" s="899"/>
      <c r="Q22" s="899"/>
      <c r="R22" s="899"/>
      <c r="S22" s="899"/>
      <c r="T22" s="900"/>
      <c r="U22" s="876" t="str">
        <f>'@'!A857</f>
        <v/>
      </c>
      <c r="V22" s="877"/>
      <c r="W22" s="324" t="s">
        <v>1023</v>
      </c>
      <c r="X22" s="877" t="str">
        <f>'@'!A858</f>
        <v/>
      </c>
      <c r="Y22" s="877"/>
      <c r="Z22" s="324" t="s">
        <v>1023</v>
      </c>
      <c r="AA22" s="877" t="str">
        <f>'@'!A859</f>
        <v/>
      </c>
      <c r="AB22" s="878"/>
      <c r="AD22" s="150">
        <f t="shared" si="0"/>
        <v>1157</v>
      </c>
      <c r="AE22" s="150">
        <f t="shared" si="1"/>
        <v>1167</v>
      </c>
    </row>
    <row r="23" spans="2:31" ht="40.25" customHeight="1">
      <c r="B23" s="898" t="str">
        <f>'@'!A830</f>
        <v/>
      </c>
      <c r="C23" s="899"/>
      <c r="D23" s="899"/>
      <c r="E23" s="899"/>
      <c r="F23" s="899"/>
      <c r="G23" s="899"/>
      <c r="H23" s="899"/>
      <c r="I23" s="899"/>
      <c r="J23" s="899" t="str">
        <f>'@'!A840</f>
        <v/>
      </c>
      <c r="K23" s="899"/>
      <c r="L23" s="899"/>
      <c r="M23" s="899"/>
      <c r="N23" s="899"/>
      <c r="O23" s="899"/>
      <c r="P23" s="899"/>
      <c r="Q23" s="899"/>
      <c r="R23" s="899"/>
      <c r="S23" s="899"/>
      <c r="T23" s="900"/>
      <c r="U23" s="876" t="str">
        <f>'@'!A860</f>
        <v/>
      </c>
      <c r="V23" s="877"/>
      <c r="W23" s="324" t="s">
        <v>1023</v>
      </c>
      <c r="X23" s="877" t="str">
        <f>'@'!A861</f>
        <v/>
      </c>
      <c r="Y23" s="877"/>
      <c r="Z23" s="324" t="s">
        <v>1023</v>
      </c>
      <c r="AA23" s="877" t="str">
        <f>'@'!A862</f>
        <v/>
      </c>
      <c r="AB23" s="878"/>
      <c r="AD23" s="150">
        <f t="shared" si="0"/>
        <v>1158</v>
      </c>
      <c r="AE23" s="150">
        <f t="shared" si="1"/>
        <v>1168</v>
      </c>
    </row>
    <row r="24" spans="2:31" ht="40.25" customHeight="1">
      <c r="B24" s="898" t="str">
        <f>'@'!A831</f>
        <v/>
      </c>
      <c r="C24" s="899"/>
      <c r="D24" s="899"/>
      <c r="E24" s="899"/>
      <c r="F24" s="899"/>
      <c r="G24" s="899"/>
      <c r="H24" s="899"/>
      <c r="I24" s="899"/>
      <c r="J24" s="899" t="str">
        <f>'@'!A841</f>
        <v/>
      </c>
      <c r="K24" s="899"/>
      <c r="L24" s="899"/>
      <c r="M24" s="899"/>
      <c r="N24" s="899"/>
      <c r="O24" s="899"/>
      <c r="P24" s="899"/>
      <c r="Q24" s="899"/>
      <c r="R24" s="899"/>
      <c r="S24" s="899"/>
      <c r="T24" s="900"/>
      <c r="U24" s="876" t="str">
        <f>'@'!A863</f>
        <v/>
      </c>
      <c r="V24" s="877"/>
      <c r="W24" s="324" t="s">
        <v>1023</v>
      </c>
      <c r="X24" s="877" t="str">
        <f>'@'!A864</f>
        <v/>
      </c>
      <c r="Y24" s="877"/>
      <c r="Z24" s="324" t="s">
        <v>1023</v>
      </c>
      <c r="AA24" s="877" t="str">
        <f>'@'!A865</f>
        <v/>
      </c>
      <c r="AB24" s="878"/>
      <c r="AD24" s="150">
        <f t="shared" si="0"/>
        <v>1159</v>
      </c>
      <c r="AE24" s="150">
        <f t="shared" si="1"/>
        <v>1169</v>
      </c>
    </row>
    <row r="25" spans="2:31" ht="40.25" customHeight="1">
      <c r="B25" s="898" t="str">
        <f>'@'!A832</f>
        <v/>
      </c>
      <c r="C25" s="899"/>
      <c r="D25" s="899"/>
      <c r="E25" s="899"/>
      <c r="F25" s="899"/>
      <c r="G25" s="899"/>
      <c r="H25" s="899"/>
      <c r="I25" s="899"/>
      <c r="J25" s="899" t="str">
        <f>'@'!A842</f>
        <v/>
      </c>
      <c r="K25" s="899"/>
      <c r="L25" s="899"/>
      <c r="M25" s="899"/>
      <c r="N25" s="899"/>
      <c r="O25" s="899"/>
      <c r="P25" s="899"/>
      <c r="Q25" s="899"/>
      <c r="R25" s="899"/>
      <c r="S25" s="899"/>
      <c r="T25" s="900"/>
      <c r="U25" s="876" t="str">
        <f>'@'!A866</f>
        <v/>
      </c>
      <c r="V25" s="877"/>
      <c r="W25" s="324" t="s">
        <v>1023</v>
      </c>
      <c r="X25" s="877" t="str">
        <f>'@'!A867</f>
        <v/>
      </c>
      <c r="Y25" s="877"/>
      <c r="Z25" s="324" t="s">
        <v>1023</v>
      </c>
      <c r="AA25" s="877" t="str">
        <f>'@'!A868</f>
        <v/>
      </c>
      <c r="AB25" s="878"/>
      <c r="AD25" s="150">
        <f t="shared" si="0"/>
        <v>1160</v>
      </c>
      <c r="AE25" s="150">
        <f t="shared" si="1"/>
        <v>1170</v>
      </c>
    </row>
    <row r="26" spans="2:31" ht="40.25" customHeight="1">
      <c r="B26" s="898" t="str">
        <f>'@'!A833</f>
        <v/>
      </c>
      <c r="C26" s="899"/>
      <c r="D26" s="899"/>
      <c r="E26" s="899"/>
      <c r="F26" s="899"/>
      <c r="G26" s="899"/>
      <c r="H26" s="899"/>
      <c r="I26" s="899"/>
      <c r="J26" s="899" t="str">
        <f>'@'!A843</f>
        <v/>
      </c>
      <c r="K26" s="899"/>
      <c r="L26" s="899"/>
      <c r="M26" s="899"/>
      <c r="N26" s="899"/>
      <c r="O26" s="899"/>
      <c r="P26" s="899"/>
      <c r="Q26" s="899"/>
      <c r="R26" s="899"/>
      <c r="S26" s="899"/>
      <c r="T26" s="900"/>
      <c r="U26" s="876" t="str">
        <f>'@'!A869</f>
        <v/>
      </c>
      <c r="V26" s="877"/>
      <c r="W26" s="324" t="s">
        <v>1023</v>
      </c>
      <c r="X26" s="877" t="str">
        <f>'@'!A870</f>
        <v/>
      </c>
      <c r="Y26" s="877"/>
      <c r="Z26" s="324" t="s">
        <v>1023</v>
      </c>
      <c r="AA26" s="877" t="str">
        <f>'@'!A871</f>
        <v/>
      </c>
      <c r="AB26" s="878"/>
      <c r="AD26" s="150">
        <f t="shared" si="0"/>
        <v>1161</v>
      </c>
      <c r="AE26" s="150">
        <f t="shared" si="1"/>
        <v>1171</v>
      </c>
    </row>
    <row r="27" spans="2:31" ht="40.25" customHeight="1" thickBot="1">
      <c r="B27" s="901" t="str">
        <f>'@'!A834</f>
        <v/>
      </c>
      <c r="C27" s="902"/>
      <c r="D27" s="902"/>
      <c r="E27" s="902"/>
      <c r="F27" s="902"/>
      <c r="G27" s="902"/>
      <c r="H27" s="902"/>
      <c r="I27" s="902"/>
      <c r="J27" s="902" t="str">
        <f>'@'!A844</f>
        <v/>
      </c>
      <c r="K27" s="902"/>
      <c r="L27" s="902"/>
      <c r="M27" s="902"/>
      <c r="N27" s="902"/>
      <c r="O27" s="902"/>
      <c r="P27" s="902"/>
      <c r="Q27" s="902"/>
      <c r="R27" s="902"/>
      <c r="S27" s="902"/>
      <c r="T27" s="903"/>
      <c r="U27" s="905" t="str">
        <f>'@'!A872</f>
        <v/>
      </c>
      <c r="V27" s="906"/>
      <c r="W27" s="325" t="s">
        <v>1023</v>
      </c>
      <c r="X27" s="906" t="str">
        <f>'@'!A873</f>
        <v/>
      </c>
      <c r="Y27" s="906"/>
      <c r="Z27" s="325" t="s">
        <v>1023</v>
      </c>
      <c r="AA27" s="906" t="str">
        <f>'@'!A874</f>
        <v/>
      </c>
      <c r="AB27" s="907"/>
      <c r="AD27" s="150">
        <f t="shared" si="0"/>
        <v>1162</v>
      </c>
      <c r="AE27" s="150">
        <f t="shared" si="1"/>
        <v>1172</v>
      </c>
    </row>
    <row r="28" spans="2:31" ht="14">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row>
    <row r="29" spans="2:31" ht="14">
      <c r="B29" s="172"/>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4"/>
    </row>
    <row r="30" spans="2:31" ht="14">
      <c r="B30" s="185" t="s">
        <v>184</v>
      </c>
      <c r="C30" s="108"/>
      <c r="D30" s="108"/>
      <c r="AB30" s="176"/>
    </row>
    <row r="31" spans="2:31" ht="14">
      <c r="B31" s="121"/>
      <c r="C31" s="244" t="s">
        <v>941</v>
      </c>
      <c r="D31" s="108"/>
      <c r="AB31" s="176"/>
    </row>
    <row r="32" spans="2:31" ht="14">
      <c r="B32" s="121"/>
      <c r="C32" s="108" t="s">
        <v>1058</v>
      </c>
      <c r="D32" s="108"/>
      <c r="AB32" s="176"/>
    </row>
    <row r="33" spans="2:28" ht="14">
      <c r="B33" s="121"/>
      <c r="C33" s="108"/>
      <c r="D33" s="108"/>
      <c r="AB33" s="176"/>
    </row>
    <row r="34" spans="2:28" ht="14">
      <c r="B34" s="177"/>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9"/>
    </row>
    <row r="35" spans="2:28" ht="14"/>
    <row r="36" spans="2:28" ht="14">
      <c r="B36" s="172"/>
      <c r="C36" s="173"/>
      <c r="D36" s="173"/>
      <c r="E36" s="173"/>
      <c r="F36" s="173"/>
      <c r="G36" s="173"/>
      <c r="H36" s="173"/>
      <c r="I36" s="173"/>
      <c r="J36" s="173"/>
      <c r="K36" s="173"/>
      <c r="L36" s="173"/>
      <c r="M36" s="173"/>
      <c r="N36" s="173"/>
      <c r="O36" s="173"/>
      <c r="P36" s="173"/>
      <c r="Q36" s="173"/>
      <c r="R36" s="173"/>
      <c r="S36" s="173"/>
      <c r="T36" s="173"/>
      <c r="U36" s="173"/>
      <c r="V36" s="173"/>
      <c r="W36" s="173"/>
      <c r="X36" s="173"/>
      <c r="Y36" s="173"/>
      <c r="Z36" s="173"/>
      <c r="AA36" s="173"/>
      <c r="AB36" s="174"/>
    </row>
    <row r="37" spans="2:28" ht="14">
      <c r="B37" s="175"/>
      <c r="C37" s="189" t="s">
        <v>234</v>
      </c>
      <c r="AB37" s="176"/>
    </row>
    <row r="38" spans="2:28" ht="14">
      <c r="B38" s="175"/>
      <c r="AB38" s="176"/>
    </row>
    <row r="39" spans="2:28" ht="14">
      <c r="B39" s="175"/>
      <c r="N39" s="108" t="s">
        <v>1259</v>
      </c>
      <c r="P39" s="187"/>
      <c r="Q39" s="187"/>
      <c r="S39" s="187"/>
      <c r="T39" s="187"/>
      <c r="U39" s="187"/>
      <c r="V39" s="187"/>
      <c r="W39" s="187"/>
      <c r="X39" s="187"/>
      <c r="Y39" s="187"/>
      <c r="Z39" s="187"/>
      <c r="AA39" s="187"/>
      <c r="AB39" s="176"/>
    </row>
    <row r="40" spans="2:28" ht="20.25" customHeight="1">
      <c r="B40" s="175"/>
      <c r="M40" s="904" t="s">
        <v>856</v>
      </c>
      <c r="N40" s="904"/>
      <c r="O40" s="904"/>
      <c r="P40" s="904"/>
      <c r="Q40" s="904"/>
      <c r="R40" s="904"/>
      <c r="S40" s="904"/>
      <c r="T40" s="904"/>
      <c r="U40" s="904"/>
      <c r="V40" s="904"/>
      <c r="W40" s="904"/>
      <c r="X40" s="904"/>
      <c r="Y40" s="904"/>
      <c r="Z40" s="904"/>
      <c r="AA40" s="904"/>
      <c r="AB40" s="176"/>
    </row>
    <row r="41" spans="2:28" ht="13.25" customHeight="1">
      <c r="B41" s="177"/>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9"/>
    </row>
    <row r="42" spans="2:28" ht="13.25" customHeight="1"/>
  </sheetData>
  <sheetProtection sheet="1" objects="1" scenarios="1"/>
  <mergeCells count="64">
    <mergeCell ref="B27:I27"/>
    <mergeCell ref="J27:T27"/>
    <mergeCell ref="M40:AA40"/>
    <mergeCell ref="U27:V27"/>
    <mergeCell ref="X27:Y27"/>
    <mergeCell ref="AA27:AB27"/>
    <mergeCell ref="X25:Y25"/>
    <mergeCell ref="AA25:AB25"/>
    <mergeCell ref="U26:V26"/>
    <mergeCell ref="X26:Y26"/>
    <mergeCell ref="AA26:AB26"/>
    <mergeCell ref="B25:I25"/>
    <mergeCell ref="J25:T25"/>
    <mergeCell ref="B26:I26"/>
    <mergeCell ref="J26:T26"/>
    <mergeCell ref="U25:V25"/>
    <mergeCell ref="X23:Y23"/>
    <mergeCell ref="AA23:AB23"/>
    <mergeCell ref="U24:V24"/>
    <mergeCell ref="X24:Y24"/>
    <mergeCell ref="AA24:AB24"/>
    <mergeCell ref="B23:I23"/>
    <mergeCell ref="J23:T23"/>
    <mergeCell ref="B24:I24"/>
    <mergeCell ref="J24:T24"/>
    <mergeCell ref="U23:V23"/>
    <mergeCell ref="X20:Y20"/>
    <mergeCell ref="AA20:AB20"/>
    <mergeCell ref="B21:I21"/>
    <mergeCell ref="J21:T21"/>
    <mergeCell ref="B22:I22"/>
    <mergeCell ref="J22:T22"/>
    <mergeCell ref="U21:V21"/>
    <mergeCell ref="X21:Y21"/>
    <mergeCell ref="AA21:AB21"/>
    <mergeCell ref="U22:V22"/>
    <mergeCell ref="X22:Y22"/>
    <mergeCell ref="AA22:AB22"/>
    <mergeCell ref="B19:I19"/>
    <mergeCell ref="J19:T19"/>
    <mergeCell ref="B20:I20"/>
    <mergeCell ref="J20:T20"/>
    <mergeCell ref="U20:V20"/>
    <mergeCell ref="B18:I18"/>
    <mergeCell ref="J18:T18"/>
    <mergeCell ref="A2:AC3"/>
    <mergeCell ref="B7:N7"/>
    <mergeCell ref="J13:L13"/>
    <mergeCell ref="M13:AA13"/>
    <mergeCell ref="C12:H12"/>
    <mergeCell ref="C6:AA6"/>
    <mergeCell ref="C9:AA9"/>
    <mergeCell ref="C10:AA10"/>
    <mergeCell ref="J14:L14"/>
    <mergeCell ref="M14:AA14"/>
    <mergeCell ref="B17:I17"/>
    <mergeCell ref="J17:T17"/>
    <mergeCell ref="U17:AB17"/>
    <mergeCell ref="U18:V18"/>
    <mergeCell ref="X18:Y18"/>
    <mergeCell ref="AA18:AB18"/>
    <mergeCell ref="U19:V19"/>
    <mergeCell ref="X19:Y19"/>
    <mergeCell ref="AA19:AB19"/>
  </mergeCells>
  <phoneticPr fontId="44"/>
  <printOptions horizontalCentered="1"/>
  <pageMargins left="0.196850393700787" right="0.196850393700787" top="0.39370078740157499" bottom="0.39370078740157499" header="0.196850393700787" footer="0.196850393700787"/>
  <pageSetup paperSize="9" scale="91" orientation="portrait" horizontalDpi="300" verticalDpi="4294967292" r:id="rId1"/>
  <headerFooter alignWithMargins="0">
    <oddHeader>&amp;L&amp;D
&amp;T</oddHeader>
    <oddFooter>&amp;C&amp;8 第５２回マーチングバンド東海大会
５．特殊効果申請書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99"/>
    <pageSetUpPr fitToPage="1"/>
  </sheetPr>
  <dimension ref="A1:AK42"/>
  <sheetViews>
    <sheetView view="pageBreakPreview" zoomScaleNormal="100" zoomScaleSheetLayoutView="100" workbookViewId="0"/>
  </sheetViews>
  <sheetFormatPr baseColWidth="10" defaultColWidth="0" defaultRowHeight="0" customHeight="1" zeroHeight="1"/>
  <cols>
    <col min="1" max="28" width="3.33203125" style="96" customWidth="1"/>
    <col min="29" max="29" width="3.5" style="96" customWidth="1"/>
    <col min="30" max="16384" width="8.5" style="96" hidden="1"/>
  </cols>
  <sheetData>
    <row r="1" spans="1:28" ht="18" customHeight="1">
      <c r="W1" s="238" t="s">
        <v>1068</v>
      </c>
      <c r="X1" s="238"/>
      <c r="Y1" s="238"/>
      <c r="Z1" s="238"/>
      <c r="AA1" s="238"/>
      <c r="AB1" s="238"/>
    </row>
    <row r="2" spans="1:28" ht="18" customHeight="1">
      <c r="A2" s="776" t="s">
        <v>944</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row>
    <row r="3" spans="1:28" ht="18" customHeight="1">
      <c r="A3" s="776"/>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row>
    <row r="4" spans="1:28" ht="18" customHeight="1">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row>
    <row r="5" spans="1:28" ht="25.25" customHeight="1">
      <c r="B5" s="909" t="s">
        <v>22</v>
      </c>
      <c r="C5" s="910"/>
      <c r="D5" s="911"/>
      <c r="E5" s="808">
        <f>IF('@'!A2="※リストから選択して下さい",'@'!A3,'@'!A2)</f>
        <v>0</v>
      </c>
      <c r="F5" s="809"/>
      <c r="G5" s="809"/>
      <c r="H5" s="809"/>
      <c r="I5" s="809"/>
      <c r="J5" s="809"/>
      <c r="K5" s="809"/>
      <c r="L5" s="809"/>
      <c r="M5" s="809"/>
      <c r="N5" s="809"/>
      <c r="O5" s="809"/>
      <c r="P5" s="809"/>
      <c r="Q5" s="809"/>
      <c r="R5" s="809"/>
      <c r="S5" s="809"/>
      <c r="T5" s="809"/>
      <c r="U5" s="809"/>
      <c r="V5" s="809"/>
      <c r="W5" s="809"/>
      <c r="X5" s="809"/>
      <c r="Y5" s="809"/>
      <c r="Z5" s="809"/>
      <c r="AA5" s="809"/>
      <c r="AB5" s="246">
        <v>2</v>
      </c>
    </row>
    <row r="6" spans="1:28" ht="15" customHeight="1">
      <c r="B6" s="99"/>
      <c r="C6" s="99"/>
      <c r="D6" s="99"/>
      <c r="E6" s="99"/>
      <c r="F6" s="99"/>
      <c r="G6" s="99"/>
      <c r="H6" s="99"/>
      <c r="I6" s="99"/>
      <c r="J6" s="99"/>
      <c r="K6" s="99"/>
      <c r="L6" s="99"/>
      <c r="M6" s="99"/>
      <c r="N6" s="99"/>
      <c r="O6" s="99"/>
      <c r="P6" s="99"/>
      <c r="Q6" s="99"/>
      <c r="R6" s="99"/>
      <c r="S6" s="99"/>
      <c r="T6" s="99"/>
      <c r="U6" s="99"/>
      <c r="V6" s="99"/>
      <c r="W6" s="99"/>
      <c r="X6" s="99"/>
      <c r="Z6" s="95"/>
    </row>
    <row r="7" spans="1:28" ht="20.25" customHeight="1">
      <c r="C7" s="108" t="s">
        <v>1069</v>
      </c>
    </row>
    <row r="8" spans="1:28" ht="25.25" customHeight="1">
      <c r="D8" s="912" t="str">
        <f>'@'!A875</f>
        <v>※リストから選択して下さい</v>
      </c>
      <c r="E8" s="913"/>
      <c r="F8" s="913"/>
      <c r="G8" s="913"/>
      <c r="H8" s="913"/>
      <c r="I8" s="913"/>
      <c r="J8" s="913"/>
      <c r="K8" s="247"/>
      <c r="Y8" s="248"/>
    </row>
    <row r="9" spans="1:28" ht="15" customHeight="1"/>
    <row r="10" spans="1:28" ht="20.25" hidden="1" customHeight="1">
      <c r="C10" s="108" t="s">
        <v>925</v>
      </c>
    </row>
    <row r="11" spans="1:28" ht="25.25" hidden="1" customHeight="1">
      <c r="C11" s="248"/>
      <c r="D11" s="914" t="s">
        <v>924</v>
      </c>
      <c r="E11" s="915"/>
      <c r="F11" s="915"/>
      <c r="G11" s="915"/>
      <c r="H11" s="915"/>
      <c r="I11" s="915"/>
      <c r="J11" s="915"/>
      <c r="K11" s="916"/>
      <c r="L11" s="920" t="str">
        <f>'@'!A876</f>
        <v>※リストから選択して下さい</v>
      </c>
      <c r="M11" s="921"/>
      <c r="N11" s="921"/>
      <c r="O11" s="921"/>
      <c r="P11" s="921"/>
      <c r="Q11" s="249"/>
      <c r="R11" s="112"/>
    </row>
    <row r="12" spans="1:28" ht="25.25" hidden="1" customHeight="1">
      <c r="C12" s="248"/>
      <c r="D12" s="917" t="s">
        <v>923</v>
      </c>
      <c r="E12" s="918"/>
      <c r="F12" s="918"/>
      <c r="G12" s="918"/>
      <c r="H12" s="918"/>
      <c r="I12" s="918"/>
      <c r="J12" s="918"/>
      <c r="K12" s="919"/>
      <c r="L12" s="922" t="str">
        <f>'@'!A877</f>
        <v>※リストから選択して下さい</v>
      </c>
      <c r="M12" s="923"/>
      <c r="N12" s="923"/>
      <c r="O12" s="923"/>
      <c r="P12" s="923"/>
      <c r="Q12" s="250"/>
      <c r="R12" s="112"/>
    </row>
    <row r="13" spans="1:28" ht="15" hidden="1" customHeight="1"/>
    <row r="14" spans="1:28" ht="20.25" hidden="1" customHeight="1">
      <c r="C14" s="108" t="s">
        <v>191</v>
      </c>
    </row>
    <row r="15" spans="1:28" ht="25.25" hidden="1" customHeight="1">
      <c r="C15" s="251">
        <v>1177</v>
      </c>
      <c r="D15" s="912" t="str">
        <f>'@'!A879</f>
        <v>※リストから選択して下さい</v>
      </c>
      <c r="E15" s="913"/>
      <c r="F15" s="913"/>
      <c r="G15" s="913"/>
      <c r="H15" s="933"/>
      <c r="I15" s="932" t="str">
        <f>'@'!A880</f>
        <v/>
      </c>
      <c r="J15" s="929"/>
      <c r="K15" s="929"/>
      <c r="L15" s="929"/>
      <c r="M15" s="929"/>
      <c r="N15" s="245" t="s">
        <v>153</v>
      </c>
      <c r="O15" s="251">
        <v>1178</v>
      </c>
    </row>
    <row r="16" spans="1:28" ht="15" customHeight="1"/>
    <row r="17" spans="3:37" ht="20.25" customHeight="1">
      <c r="C17" s="108" t="s">
        <v>949</v>
      </c>
    </row>
    <row r="18" spans="3:37" ht="25.25" customHeight="1">
      <c r="D18" s="928">
        <f>入力用!C468</f>
        <v>0</v>
      </c>
      <c r="E18" s="929"/>
      <c r="F18" s="929"/>
      <c r="G18" s="929"/>
      <c r="H18" s="929"/>
      <c r="I18" s="929"/>
      <c r="J18" s="929"/>
      <c r="K18" s="930"/>
      <c r="L18" s="928">
        <f>入力用!I468</f>
        <v>0</v>
      </c>
      <c r="M18" s="929"/>
      <c r="N18" s="929"/>
      <c r="O18" s="929"/>
      <c r="P18" s="929"/>
      <c r="Q18" s="929"/>
      <c r="R18" s="929"/>
      <c r="S18" s="930"/>
      <c r="T18" s="255"/>
      <c r="U18" s="255"/>
      <c r="V18" s="255"/>
      <c r="W18" s="255"/>
      <c r="X18" s="255"/>
      <c r="Y18" s="255"/>
      <c r="Z18" s="255"/>
      <c r="AA18" s="255"/>
      <c r="AF18" s="96">
        <v>1179</v>
      </c>
      <c r="AG18" s="96">
        <f>INDEX('@'!$A:$EB,AF18,'1参加申込書'!$AB$3)</f>
        <v>0</v>
      </c>
      <c r="AH18" s="96">
        <v>1180</v>
      </c>
      <c r="AI18" s="96">
        <f>INDEX('@'!$A:$EB,AH18,'1参加申込書'!$AB$3)</f>
        <v>0</v>
      </c>
      <c r="AJ18" s="96">
        <v>1181</v>
      </c>
      <c r="AK18" s="96">
        <f>INDEX('@'!$A:$EB,AJ18,'1参加申込書'!$AB$3)</f>
        <v>0</v>
      </c>
    </row>
    <row r="19" spans="3:37" ht="25.25" hidden="1" customHeight="1">
      <c r="D19" s="928">
        <f>入力用!C470</f>
        <v>0</v>
      </c>
      <c r="E19" s="929"/>
      <c r="F19" s="929"/>
      <c r="G19" s="929"/>
      <c r="H19" s="929"/>
      <c r="I19" s="929"/>
      <c r="J19" s="929"/>
      <c r="K19" s="930"/>
      <c r="L19" s="928">
        <f>入力用!I470</f>
        <v>0</v>
      </c>
      <c r="M19" s="929"/>
      <c r="N19" s="929"/>
      <c r="O19" s="929"/>
      <c r="P19" s="929"/>
      <c r="Q19" s="929"/>
      <c r="R19" s="929"/>
      <c r="S19" s="930"/>
    </row>
    <row r="20" spans="3:37" ht="20.25" hidden="1" customHeight="1">
      <c r="C20" s="96" t="s">
        <v>922</v>
      </c>
    </row>
    <row r="21" spans="3:37" ht="20.25" hidden="1" customHeight="1">
      <c r="D21" s="108" t="s">
        <v>921</v>
      </c>
      <c r="E21" s="108"/>
    </row>
    <row r="22" spans="3:37" s="252" customFormat="1" ht="20.25" hidden="1" customHeight="1">
      <c r="D22" s="253"/>
      <c r="E22" s="253" t="s">
        <v>920</v>
      </c>
      <c r="AF22" s="252">
        <v>1182</v>
      </c>
      <c r="AG22" s="252">
        <f>INDEX('@'!$A:$EB,AF22,'1参加申込書'!$AB$3)</f>
        <v>0</v>
      </c>
    </row>
    <row r="23" spans="3:37" ht="25.25" hidden="1" customHeight="1">
      <c r="V23" s="931">
        <f>AG22</f>
        <v>0</v>
      </c>
      <c r="W23" s="931"/>
      <c r="X23" s="931"/>
      <c r="Y23" s="931"/>
      <c r="Z23" s="931"/>
      <c r="AA23" s="931"/>
      <c r="AB23" s="931"/>
    </row>
    <row r="24" spans="3:37" ht="20.25" hidden="1" customHeight="1">
      <c r="E24" s="927" t="s">
        <v>919</v>
      </c>
      <c r="F24" s="927"/>
      <c r="G24" s="927"/>
      <c r="H24" s="927"/>
      <c r="I24" s="927"/>
      <c r="J24" s="927"/>
      <c r="K24" s="927"/>
      <c r="L24" s="927"/>
      <c r="M24" s="927"/>
      <c r="N24" s="927"/>
      <c r="O24" s="927"/>
      <c r="P24" s="927"/>
      <c r="Q24" s="927"/>
      <c r="R24" s="927"/>
      <c r="S24" s="927"/>
      <c r="T24" s="927"/>
      <c r="U24" s="927"/>
      <c r="V24" s="927"/>
      <c r="W24" s="927"/>
      <c r="X24" s="927"/>
      <c r="Y24" s="927"/>
      <c r="Z24" s="927"/>
      <c r="AA24" s="927"/>
      <c r="AB24" s="927"/>
    </row>
    <row r="25" spans="3:37" ht="25.25" hidden="1" customHeight="1">
      <c r="E25" s="253" t="s">
        <v>918</v>
      </c>
      <c r="F25" s="252"/>
      <c r="G25" s="252"/>
      <c r="H25" s="252"/>
      <c r="I25" s="252"/>
      <c r="J25" s="252"/>
      <c r="K25" s="252"/>
      <c r="L25" s="252"/>
      <c r="M25" s="252"/>
      <c r="N25" s="252"/>
      <c r="O25" s="252"/>
      <c r="P25" s="252"/>
      <c r="Q25" s="252"/>
      <c r="R25" s="252"/>
      <c r="S25" s="252"/>
      <c r="T25" s="252"/>
      <c r="U25" s="252"/>
      <c r="V25" s="252"/>
      <c r="W25" s="252"/>
      <c r="X25" s="252"/>
      <c r="Y25" s="252"/>
      <c r="Z25" s="252"/>
      <c r="AF25" s="96">
        <v>1183</v>
      </c>
      <c r="AG25" s="96">
        <f>INDEX('@'!$A:$EB,AF25,'1参加申込書'!$AB$3)</f>
        <v>0</v>
      </c>
    </row>
    <row r="26" spans="3:37" ht="25.25" hidden="1" customHeight="1">
      <c r="V26" s="931">
        <f>AG25</f>
        <v>0</v>
      </c>
      <c r="W26" s="931"/>
      <c r="X26" s="931"/>
      <c r="Y26" s="931"/>
      <c r="Z26" s="931"/>
      <c r="AA26" s="931"/>
      <c r="AB26" s="931"/>
    </row>
    <row r="27" spans="3:37" ht="15" hidden="1" customHeight="1"/>
    <row r="28" spans="3:37" ht="20.25" hidden="1" customHeight="1">
      <c r="C28" s="108" t="s">
        <v>917</v>
      </c>
      <c r="D28" s="108"/>
      <c r="E28" s="108"/>
      <c r="F28" s="108"/>
      <c r="G28" s="108"/>
      <c r="H28" s="108"/>
      <c r="I28" s="108"/>
      <c r="J28" s="108"/>
      <c r="K28" s="108"/>
      <c r="L28" s="108"/>
      <c r="M28" s="108"/>
      <c r="N28" s="108"/>
      <c r="O28" s="108"/>
    </row>
    <row r="29" spans="3:37" ht="15" hidden="1" customHeight="1" thickBot="1">
      <c r="C29" s="108"/>
      <c r="D29" s="807" t="s">
        <v>916</v>
      </c>
      <c r="E29" s="807"/>
      <c r="F29" s="807"/>
      <c r="G29" s="807"/>
      <c r="H29" s="807"/>
      <c r="I29" s="807" t="s">
        <v>915</v>
      </c>
      <c r="J29" s="807"/>
      <c r="K29" s="807"/>
      <c r="L29" s="807"/>
      <c r="M29" s="937" t="s">
        <v>914</v>
      </c>
      <c r="N29" s="937"/>
      <c r="O29" s="937"/>
    </row>
    <row r="30" spans="3:37" ht="25.25" hidden="1" customHeight="1" thickBot="1">
      <c r="D30" s="807" t="s">
        <v>913</v>
      </c>
      <c r="E30" s="807"/>
      <c r="F30" s="807"/>
      <c r="G30" s="807"/>
      <c r="H30" s="807"/>
      <c r="I30" s="807" t="s">
        <v>912</v>
      </c>
      <c r="J30" s="807"/>
      <c r="K30" s="807"/>
      <c r="L30" s="909"/>
      <c r="M30" s="924">
        <f>AG30</f>
        <v>0</v>
      </c>
      <c r="N30" s="925"/>
      <c r="O30" s="926"/>
      <c r="Q30" s="253" t="s">
        <v>911</v>
      </c>
      <c r="AF30" s="96">
        <v>1184</v>
      </c>
      <c r="AG30" s="96">
        <f>INDEX('@'!$A:$EB,AF30,'1参加申込書'!$AB$3)</f>
        <v>0</v>
      </c>
    </row>
    <row r="31" spans="3:37" ht="15" customHeight="1">
      <c r="D31" s="99"/>
      <c r="E31" s="99"/>
      <c r="F31" s="99"/>
      <c r="G31" s="99"/>
      <c r="H31" s="99"/>
      <c r="I31" s="99"/>
      <c r="J31" s="99"/>
      <c r="K31" s="99"/>
      <c r="L31" s="99"/>
      <c r="M31" s="99"/>
      <c r="N31" s="99"/>
      <c r="O31" s="99"/>
    </row>
    <row r="32" spans="3:37" ht="20.25" customHeight="1">
      <c r="C32" s="108" t="s">
        <v>927</v>
      </c>
      <c r="D32" s="183"/>
      <c r="E32" s="183"/>
      <c r="F32" s="183"/>
      <c r="G32" s="183"/>
      <c r="H32" s="183"/>
      <c r="I32" s="99"/>
      <c r="J32" s="99"/>
      <c r="K32" s="99"/>
    </row>
    <row r="33" spans="1:29" ht="24.75" customHeight="1">
      <c r="C33" s="108"/>
      <c r="D33" s="807"/>
      <c r="E33" s="807"/>
      <c r="F33" s="807"/>
      <c r="G33" s="807"/>
      <c r="H33" s="807"/>
      <c r="I33" s="934" t="s">
        <v>1157</v>
      </c>
      <c r="J33" s="935"/>
      <c r="K33" s="936"/>
      <c r="L33" s="383"/>
      <c r="M33" s="382"/>
      <c r="N33" s="382"/>
      <c r="O33" s="382"/>
      <c r="P33" s="194"/>
    </row>
    <row r="34" spans="1:29" ht="24.75" customHeight="1">
      <c r="A34"/>
      <c r="B34"/>
      <c r="D34" s="387" t="s">
        <v>1169</v>
      </c>
      <c r="E34" s="387"/>
      <c r="F34" s="387"/>
      <c r="G34" s="387"/>
      <c r="H34" s="387"/>
      <c r="I34" s="781">
        <f>入力用!J482</f>
        <v>0</v>
      </c>
      <c r="J34" s="908"/>
      <c r="K34" s="388" t="s">
        <v>192</v>
      </c>
      <c r="L34"/>
      <c r="M34"/>
      <c r="N34"/>
      <c r="O34"/>
      <c r="P34"/>
      <c r="Q34"/>
      <c r="R34"/>
      <c r="S34"/>
      <c r="T34"/>
      <c r="U34"/>
      <c r="V34"/>
      <c r="W34"/>
      <c r="X34"/>
      <c r="Y34"/>
      <c r="Z34"/>
      <c r="AA34"/>
      <c r="AB34"/>
      <c r="AC34"/>
    </row>
    <row r="35" spans="1:29" ht="24.75" customHeight="1">
      <c r="A35"/>
      <c r="B35"/>
      <c r="D35" s="387" t="s">
        <v>1170</v>
      </c>
      <c r="E35" s="387"/>
      <c r="F35" s="387"/>
      <c r="G35" s="387"/>
      <c r="H35" s="387"/>
      <c r="I35" s="781">
        <f>入力用!J483</f>
        <v>0</v>
      </c>
      <c r="J35" s="908"/>
      <c r="K35" s="388" t="s">
        <v>192</v>
      </c>
      <c r="L35"/>
      <c r="M35"/>
      <c r="N35"/>
      <c r="O35"/>
      <c r="P35"/>
      <c r="Q35"/>
      <c r="R35"/>
      <c r="S35"/>
      <c r="T35"/>
      <c r="U35"/>
      <c r="V35"/>
      <c r="W35"/>
      <c r="X35"/>
      <c r="Y35"/>
      <c r="Z35"/>
      <c r="AA35"/>
      <c r="AB35"/>
      <c r="AC35"/>
    </row>
    <row r="36" spans="1:29" ht="24.75" customHeight="1">
      <c r="A36"/>
      <c r="B36"/>
      <c r="D36" s="387" t="s">
        <v>1171</v>
      </c>
      <c r="E36" s="387"/>
      <c r="F36" s="387"/>
      <c r="G36" s="387"/>
      <c r="H36" s="387"/>
      <c r="I36" s="781">
        <f>入力用!J484</f>
        <v>0</v>
      </c>
      <c r="J36" s="908"/>
      <c r="K36" s="388" t="s">
        <v>192</v>
      </c>
      <c r="L36"/>
      <c r="M36"/>
      <c r="N36"/>
      <c r="O36"/>
      <c r="P36"/>
      <c r="Q36"/>
      <c r="R36"/>
      <c r="S36"/>
      <c r="T36"/>
      <c r="U36"/>
      <c r="V36"/>
      <c r="W36"/>
      <c r="X36"/>
      <c r="Y36"/>
      <c r="Z36"/>
      <c r="AA36"/>
      <c r="AB36"/>
      <c r="AC36"/>
    </row>
    <row r="37" spans="1:29" ht="24.75" customHeight="1">
      <c r="A37"/>
      <c r="B37"/>
      <c r="C37" s="96" t="s">
        <v>1245</v>
      </c>
      <c r="D37" s="387" t="s">
        <v>1172</v>
      </c>
      <c r="E37" s="387"/>
      <c r="F37" s="387"/>
      <c r="G37" s="387"/>
      <c r="H37" s="387"/>
      <c r="I37" s="781">
        <f>入力用!J485</f>
        <v>0</v>
      </c>
      <c r="J37" s="908"/>
      <c r="K37" s="388" t="s">
        <v>192</v>
      </c>
      <c r="L37"/>
      <c r="M37"/>
      <c r="N37"/>
      <c r="O37"/>
      <c r="P37"/>
      <c r="Q37"/>
      <c r="R37"/>
      <c r="S37"/>
      <c r="T37"/>
      <c r="U37"/>
      <c r="V37"/>
      <c r="W37"/>
      <c r="X37"/>
      <c r="Y37"/>
      <c r="Z37"/>
      <c r="AA37"/>
      <c r="AB37"/>
      <c r="AC37"/>
    </row>
    <row r="38" spans="1:29" ht="24.75" customHeight="1">
      <c r="A38"/>
      <c r="B38"/>
      <c r="C38" s="96" t="s">
        <v>1245</v>
      </c>
      <c r="D38" s="387" t="s">
        <v>1173</v>
      </c>
      <c r="E38" s="387"/>
      <c r="F38" s="387"/>
      <c r="G38" s="387"/>
      <c r="H38" s="387"/>
      <c r="I38" s="781">
        <f>入力用!J486</f>
        <v>0</v>
      </c>
      <c r="J38" s="908"/>
      <c r="K38" s="388" t="s">
        <v>192</v>
      </c>
      <c r="L38"/>
      <c r="M38"/>
      <c r="N38"/>
      <c r="O38"/>
      <c r="P38"/>
      <c r="Q38"/>
      <c r="R38"/>
      <c r="S38"/>
      <c r="T38"/>
      <c r="U38"/>
      <c r="V38"/>
      <c r="W38"/>
      <c r="X38"/>
      <c r="Y38"/>
      <c r="Z38"/>
      <c r="AA38"/>
      <c r="AB38"/>
      <c r="AC38"/>
    </row>
    <row r="39" spans="1:29" ht="24.75" customHeight="1">
      <c r="A39"/>
      <c r="B39"/>
      <c r="C39" s="96" t="s">
        <v>1245</v>
      </c>
      <c r="D39" s="387" t="s">
        <v>1174</v>
      </c>
      <c r="E39" s="387"/>
      <c r="F39" s="387"/>
      <c r="G39" s="387"/>
      <c r="H39" s="387"/>
      <c r="I39" s="781">
        <f>入力用!J487</f>
        <v>0</v>
      </c>
      <c r="J39" s="908"/>
      <c r="K39" s="388" t="s">
        <v>192</v>
      </c>
      <c r="L39"/>
      <c r="M39"/>
      <c r="N39"/>
      <c r="O39"/>
      <c r="P39"/>
      <c r="Q39"/>
      <c r="R39"/>
      <c r="S39"/>
      <c r="T39"/>
      <c r="U39"/>
      <c r="V39"/>
      <c r="W39"/>
      <c r="X39"/>
      <c r="Y39"/>
      <c r="Z39"/>
      <c r="AA39"/>
      <c r="AB39"/>
      <c r="AC39"/>
    </row>
    <row r="40" spans="1:29" ht="24.75" customHeight="1">
      <c r="A40"/>
      <c r="B40"/>
      <c r="C40"/>
      <c r="D40"/>
      <c r="E40"/>
      <c r="F40"/>
      <c r="G40"/>
      <c r="H40"/>
      <c r="I40" s="781">
        <f>入力用!J488</f>
        <v>0</v>
      </c>
      <c r="J40" s="908"/>
      <c r="K40" s="388" t="s">
        <v>192</v>
      </c>
      <c r="L40"/>
      <c r="M40"/>
      <c r="N40"/>
      <c r="O40"/>
      <c r="P40"/>
      <c r="Q40"/>
      <c r="R40"/>
      <c r="S40"/>
      <c r="T40"/>
      <c r="U40"/>
      <c r="V40"/>
      <c r="W40"/>
      <c r="X40"/>
      <c r="Y40"/>
      <c r="Z40"/>
      <c r="AA40"/>
      <c r="AB40"/>
      <c r="AC40"/>
    </row>
    <row r="41" spans="1:29" ht="24.75" customHeight="1">
      <c r="D41" s="183"/>
      <c r="E41" s="183"/>
      <c r="F41" s="183"/>
      <c r="G41" s="183"/>
      <c r="H41" s="183"/>
      <c r="I41" s="183"/>
      <c r="J41" s="183"/>
      <c r="K41" s="108"/>
      <c r="L41" s="386"/>
      <c r="M41" s="368"/>
      <c r="N41" s="368"/>
      <c r="O41" s="194"/>
      <c r="P41" s="194"/>
    </row>
    <row r="42" spans="1:29" ht="20.25" customHeight="1">
      <c r="L42" s="194"/>
      <c r="M42" s="194"/>
      <c r="N42" s="194"/>
      <c r="O42" s="194"/>
      <c r="P42" s="194"/>
    </row>
  </sheetData>
  <sheetProtection sheet="1" objects="1" scenarios="1"/>
  <mergeCells count="32">
    <mergeCell ref="I40:J40"/>
    <mergeCell ref="I15:M15"/>
    <mergeCell ref="D15:H15"/>
    <mergeCell ref="D30:H30"/>
    <mergeCell ref="I30:L30"/>
    <mergeCell ref="D33:H33"/>
    <mergeCell ref="I33:K33"/>
    <mergeCell ref="D29:H29"/>
    <mergeCell ref="I29:L29"/>
    <mergeCell ref="M29:O29"/>
    <mergeCell ref="D19:K19"/>
    <mergeCell ref="L19:S19"/>
    <mergeCell ref="I35:J35"/>
    <mergeCell ref="I36:J36"/>
    <mergeCell ref="I39:J39"/>
    <mergeCell ref="I37:J37"/>
    <mergeCell ref="I38:J38"/>
    <mergeCell ref="I34:J34"/>
    <mergeCell ref="A2:AB3"/>
    <mergeCell ref="B5:D5"/>
    <mergeCell ref="E5:AA5"/>
    <mergeCell ref="D8:J8"/>
    <mergeCell ref="D11:K11"/>
    <mergeCell ref="D12:K12"/>
    <mergeCell ref="L11:P11"/>
    <mergeCell ref="L12:P12"/>
    <mergeCell ref="M30:O30"/>
    <mergeCell ref="E24:AB24"/>
    <mergeCell ref="D18:K18"/>
    <mergeCell ref="L18:S18"/>
    <mergeCell ref="V23:AB23"/>
    <mergeCell ref="V26:AB26"/>
  </mergeCells>
  <phoneticPr fontId="44"/>
  <printOptions horizontalCentered="1"/>
  <pageMargins left="0.196850393700787" right="0.196850393700787" top="0.39370078740157499" bottom="0.39370078740157499" header="0.196850393700787" footer="0.196850393700787"/>
  <pageSetup paperSize="9" scale="97" orientation="portrait" horizontalDpi="300" verticalDpi="4294967292" r:id="rId1"/>
  <headerFooter alignWithMargins="0">
    <oddHeader>&amp;L&amp;D
&amp;T</oddHeader>
    <oddFooter>&amp;C &amp;8第５２回マーチングバンド東海大会
６．マーチングアンケート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99"/>
    <pageSetUpPr fitToPage="1"/>
  </sheetPr>
  <dimension ref="A1:AK42"/>
  <sheetViews>
    <sheetView view="pageBreakPreview" zoomScaleNormal="100" zoomScaleSheetLayoutView="100" workbookViewId="0"/>
  </sheetViews>
  <sheetFormatPr baseColWidth="10" defaultColWidth="0" defaultRowHeight="0" customHeight="1" zeroHeight="1"/>
  <cols>
    <col min="1" max="28" width="3.33203125" style="96" customWidth="1"/>
    <col min="29" max="29" width="3.5" style="96" customWidth="1"/>
    <col min="30" max="16384" width="8.5" style="96" hidden="1"/>
  </cols>
  <sheetData>
    <row r="1" spans="1:28" ht="18" customHeight="1">
      <c r="W1" s="238" t="s">
        <v>1068</v>
      </c>
      <c r="X1" s="238"/>
      <c r="Y1" s="238"/>
      <c r="Z1" s="238"/>
      <c r="AA1" s="238"/>
      <c r="AB1" s="238"/>
    </row>
    <row r="2" spans="1:28" ht="18" customHeight="1">
      <c r="A2" s="776" t="s">
        <v>945</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row>
    <row r="3" spans="1:28" ht="18" customHeight="1">
      <c r="A3" s="776"/>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776"/>
    </row>
    <row r="4" spans="1:28" ht="18" customHeight="1">
      <c r="A4" s="95"/>
      <c r="B4" s="95"/>
      <c r="C4" s="95"/>
      <c r="D4" s="95"/>
      <c r="E4" s="95"/>
      <c r="F4" s="95"/>
      <c r="G4" s="95"/>
      <c r="H4" s="95"/>
      <c r="I4" s="95"/>
      <c r="J4" s="95"/>
      <c r="K4" s="95"/>
      <c r="L4" s="95"/>
      <c r="M4" s="95"/>
      <c r="N4" s="95"/>
      <c r="O4" s="95"/>
      <c r="P4" s="95"/>
      <c r="Q4" s="95"/>
      <c r="R4" s="95"/>
      <c r="S4" s="95"/>
      <c r="T4" s="95"/>
      <c r="U4" s="95"/>
      <c r="V4" s="95"/>
      <c r="W4" s="95"/>
      <c r="X4" s="95"/>
      <c r="Y4" s="95"/>
      <c r="Z4" s="95"/>
      <c r="AA4" s="95"/>
      <c r="AB4" s="95"/>
    </row>
    <row r="5" spans="1:28" ht="25.25" customHeight="1">
      <c r="B5" s="909" t="s">
        <v>22</v>
      </c>
      <c r="C5" s="910"/>
      <c r="D5" s="911"/>
      <c r="E5" s="808">
        <f>IF('@'!A2="※リストから選択して下さい",'@'!A3,'@'!A2)</f>
        <v>0</v>
      </c>
      <c r="F5" s="809"/>
      <c r="G5" s="809"/>
      <c r="H5" s="809"/>
      <c r="I5" s="809"/>
      <c r="J5" s="809"/>
      <c r="K5" s="809"/>
      <c r="L5" s="809"/>
      <c r="M5" s="809"/>
      <c r="N5" s="809"/>
      <c r="O5" s="809"/>
      <c r="P5" s="809"/>
      <c r="Q5" s="809"/>
      <c r="R5" s="809"/>
      <c r="S5" s="809"/>
      <c r="T5" s="809"/>
      <c r="U5" s="809"/>
      <c r="V5" s="809"/>
      <c r="W5" s="809"/>
      <c r="X5" s="809"/>
      <c r="Y5" s="809"/>
      <c r="Z5" s="809"/>
      <c r="AA5" s="809"/>
      <c r="AB5" s="246">
        <v>2</v>
      </c>
    </row>
    <row r="6" spans="1:28" ht="15" customHeight="1">
      <c r="B6" s="99"/>
      <c r="C6" s="99"/>
      <c r="D6" s="99"/>
      <c r="E6" s="99"/>
      <c r="F6" s="99"/>
      <c r="G6" s="99"/>
      <c r="H6" s="99"/>
      <c r="I6" s="99"/>
      <c r="J6" s="99"/>
      <c r="K6" s="99"/>
      <c r="L6" s="99"/>
      <c r="M6" s="99"/>
      <c r="N6" s="99"/>
      <c r="O6" s="99"/>
      <c r="P6" s="99"/>
      <c r="Q6" s="99"/>
      <c r="R6" s="99"/>
      <c r="S6" s="99"/>
      <c r="T6" s="99"/>
      <c r="U6" s="99"/>
      <c r="V6" s="99"/>
      <c r="W6" s="99"/>
      <c r="X6" s="99"/>
      <c r="Z6" s="95"/>
    </row>
    <row r="7" spans="1:28" ht="20.25" customHeight="1">
      <c r="C7" s="108" t="s">
        <v>1069</v>
      </c>
    </row>
    <row r="8" spans="1:28" ht="25.25" customHeight="1">
      <c r="D8" s="912" t="str">
        <f>入力用!L495</f>
        <v>※リストから選択して下さい</v>
      </c>
      <c r="E8" s="913"/>
      <c r="F8" s="913"/>
      <c r="G8" s="913"/>
      <c r="H8" s="913"/>
      <c r="I8" s="913"/>
      <c r="J8" s="913"/>
      <c r="K8" s="247"/>
      <c r="Y8" s="248"/>
    </row>
    <row r="9" spans="1:28" ht="15" customHeight="1"/>
    <row r="10" spans="1:28" ht="20.25" customHeight="1">
      <c r="C10" s="108" t="s">
        <v>1070</v>
      </c>
    </row>
    <row r="11" spans="1:28" ht="25.25" customHeight="1">
      <c r="C11" s="248"/>
      <c r="D11" s="876">
        <f>入力用!L499</f>
        <v>0</v>
      </c>
      <c r="E11" s="877"/>
      <c r="F11" s="877"/>
      <c r="G11" s="877"/>
      <c r="H11" s="877"/>
      <c r="I11" s="877"/>
      <c r="J11" s="877"/>
      <c r="K11" s="938"/>
      <c r="L11" s="384"/>
      <c r="M11" s="384"/>
      <c r="N11" s="384"/>
      <c r="O11" s="384"/>
      <c r="P11" s="384"/>
      <c r="Q11" s="251"/>
    </row>
    <row r="12" spans="1:28" ht="15" customHeight="1"/>
    <row r="13" spans="1:28" ht="20.25" hidden="1" customHeight="1">
      <c r="C13" s="108" t="s">
        <v>191</v>
      </c>
    </row>
    <row r="14" spans="1:28" ht="25.25" hidden="1" customHeight="1">
      <c r="C14" s="251">
        <v>1177</v>
      </c>
      <c r="D14" s="912" t="str">
        <f>'@'!A879</f>
        <v>※リストから選択して下さい</v>
      </c>
      <c r="E14" s="913"/>
      <c r="F14" s="913"/>
      <c r="G14" s="913"/>
      <c r="H14" s="933"/>
      <c r="I14" s="932">
        <f>入力用!L503</f>
        <v>0</v>
      </c>
      <c r="J14" s="929"/>
      <c r="K14" s="929"/>
      <c r="L14" s="929"/>
      <c r="M14" s="929"/>
      <c r="N14" s="245" t="s">
        <v>153</v>
      </c>
      <c r="O14" s="251">
        <v>1178</v>
      </c>
    </row>
    <row r="15" spans="1:28" ht="15" hidden="1" customHeight="1"/>
    <row r="16" spans="1:28" ht="20.25" customHeight="1">
      <c r="C16" s="108" t="s">
        <v>949</v>
      </c>
    </row>
    <row r="17" spans="3:37" ht="25.25" customHeight="1">
      <c r="D17" s="928">
        <f>入力用!C507</f>
        <v>0</v>
      </c>
      <c r="E17" s="929"/>
      <c r="F17" s="929"/>
      <c r="G17" s="929"/>
      <c r="H17" s="929"/>
      <c r="I17" s="929"/>
      <c r="J17" s="929"/>
      <c r="K17" s="930"/>
      <c r="L17" s="928">
        <f>入力用!I507</f>
        <v>0</v>
      </c>
      <c r="M17" s="929"/>
      <c r="N17" s="929"/>
      <c r="O17" s="929"/>
      <c r="P17" s="929"/>
      <c r="Q17" s="929"/>
      <c r="R17" s="929"/>
      <c r="S17" s="930"/>
      <c r="T17" s="255"/>
      <c r="U17" s="255"/>
      <c r="V17" s="255"/>
      <c r="W17" s="255"/>
      <c r="X17" s="255"/>
      <c r="Y17" s="255"/>
      <c r="Z17" s="255"/>
      <c r="AA17" s="255"/>
      <c r="AF17" s="96">
        <v>1179</v>
      </c>
      <c r="AG17" s="96">
        <f>INDEX('@'!$A:$EB,AF17,'1参加申込書'!$AB$3)</f>
        <v>0</v>
      </c>
      <c r="AH17" s="96">
        <v>1180</v>
      </c>
      <c r="AI17" s="96">
        <f>INDEX('@'!$A:$EB,AH17,'1参加申込書'!$AB$3)</f>
        <v>0</v>
      </c>
      <c r="AJ17" s="96">
        <v>1181</v>
      </c>
      <c r="AK17" s="96">
        <f>INDEX('@'!$A:$EB,AJ17,'1参加申込書'!$AB$3)</f>
        <v>0</v>
      </c>
    </row>
    <row r="18" spans="3:37" ht="25.25" hidden="1" customHeight="1">
      <c r="D18" s="928">
        <f>入力用!C509</f>
        <v>0</v>
      </c>
      <c r="E18" s="929"/>
      <c r="F18" s="929"/>
      <c r="G18" s="929"/>
      <c r="H18" s="929"/>
      <c r="I18" s="929"/>
      <c r="J18" s="929"/>
      <c r="K18" s="930"/>
      <c r="L18" s="928">
        <f>入力用!I509</f>
        <v>0</v>
      </c>
      <c r="M18" s="929"/>
      <c r="N18" s="929"/>
      <c r="O18" s="929"/>
      <c r="P18" s="929"/>
      <c r="Q18" s="929"/>
      <c r="R18" s="929"/>
      <c r="S18" s="930"/>
    </row>
    <row r="19" spans="3:37" ht="15" customHeight="1"/>
    <row r="20" spans="3:37" ht="20.25" hidden="1" customHeight="1">
      <c r="C20" s="96" t="s">
        <v>922</v>
      </c>
    </row>
    <row r="21" spans="3:37" ht="20.25" hidden="1" customHeight="1">
      <c r="D21" s="108" t="s">
        <v>921</v>
      </c>
      <c r="E21" s="108"/>
    </row>
    <row r="22" spans="3:37" s="252" customFormat="1" ht="20.25" hidden="1" customHeight="1">
      <c r="D22" s="253"/>
      <c r="E22" s="253" t="s">
        <v>920</v>
      </c>
      <c r="AF22" s="252">
        <v>1182</v>
      </c>
      <c r="AG22" s="252">
        <f>INDEX('@'!$A:$EB,AF22,'1参加申込書'!$AB$3)</f>
        <v>0</v>
      </c>
    </row>
    <row r="23" spans="3:37" ht="25.25" hidden="1" customHeight="1">
      <c r="V23" s="931">
        <f>AG22</f>
        <v>0</v>
      </c>
      <c r="W23" s="931"/>
      <c r="X23" s="931"/>
      <c r="Y23" s="931"/>
      <c r="Z23" s="931"/>
      <c r="AA23" s="931"/>
      <c r="AB23" s="931"/>
    </row>
    <row r="24" spans="3:37" ht="20.25" hidden="1" customHeight="1">
      <c r="E24" s="927" t="s">
        <v>919</v>
      </c>
      <c r="F24" s="927"/>
      <c r="G24" s="927"/>
      <c r="H24" s="927"/>
      <c r="I24" s="927"/>
      <c r="J24" s="927"/>
      <c r="K24" s="927"/>
      <c r="L24" s="927"/>
      <c r="M24" s="927"/>
      <c r="N24" s="927"/>
      <c r="O24" s="927"/>
      <c r="P24" s="927"/>
      <c r="Q24" s="927"/>
      <c r="R24" s="927"/>
      <c r="S24" s="927"/>
      <c r="T24" s="927"/>
      <c r="U24" s="927"/>
      <c r="V24" s="927"/>
      <c r="W24" s="927"/>
      <c r="X24" s="927"/>
      <c r="Y24" s="927"/>
      <c r="Z24" s="927"/>
      <c r="AA24" s="927"/>
      <c r="AB24" s="927"/>
    </row>
    <row r="25" spans="3:37" ht="25.25" hidden="1" customHeight="1">
      <c r="E25" s="253" t="s">
        <v>918</v>
      </c>
      <c r="F25" s="252"/>
      <c r="G25" s="252"/>
      <c r="H25" s="252"/>
      <c r="I25" s="252"/>
      <c r="J25" s="252"/>
      <c r="K25" s="252"/>
      <c r="L25" s="252"/>
      <c r="M25" s="252"/>
      <c r="N25" s="252"/>
      <c r="O25" s="252"/>
      <c r="P25" s="252"/>
      <c r="Q25" s="252"/>
      <c r="R25" s="252"/>
      <c r="S25" s="252"/>
      <c r="T25" s="252"/>
      <c r="U25" s="252"/>
      <c r="V25" s="252"/>
      <c r="W25" s="252"/>
      <c r="X25" s="252"/>
      <c r="Y25" s="252"/>
      <c r="Z25" s="252"/>
      <c r="AF25" s="96">
        <v>1183</v>
      </c>
      <c r="AG25" s="96">
        <f>INDEX('@'!$A:$EB,AF25,'1参加申込書'!$AB$3)</f>
        <v>0</v>
      </c>
    </row>
    <row r="26" spans="3:37" ht="25.25" hidden="1" customHeight="1">
      <c r="V26" s="931">
        <f>AG25</f>
        <v>0</v>
      </c>
      <c r="W26" s="931"/>
      <c r="X26" s="931"/>
      <c r="Y26" s="931"/>
      <c r="Z26" s="931"/>
      <c r="AA26" s="931"/>
      <c r="AB26" s="931"/>
    </row>
    <row r="27" spans="3:37" ht="15" hidden="1" customHeight="1"/>
    <row r="28" spans="3:37" ht="20.25" hidden="1" customHeight="1">
      <c r="C28" s="108" t="s">
        <v>917</v>
      </c>
      <c r="D28" s="108"/>
      <c r="E28" s="108"/>
      <c r="F28" s="108"/>
      <c r="G28" s="108"/>
      <c r="H28" s="108"/>
      <c r="I28" s="108"/>
      <c r="J28" s="108"/>
      <c r="K28" s="108"/>
      <c r="L28" s="108"/>
      <c r="M28" s="108"/>
      <c r="N28" s="108"/>
      <c r="O28" s="108"/>
    </row>
    <row r="29" spans="3:37" ht="15" hidden="1" customHeight="1" thickBot="1">
      <c r="C29" s="108"/>
      <c r="D29" s="807" t="s">
        <v>916</v>
      </c>
      <c r="E29" s="807"/>
      <c r="F29" s="807"/>
      <c r="G29" s="807"/>
      <c r="H29" s="807"/>
      <c r="I29" s="807" t="s">
        <v>915</v>
      </c>
      <c r="J29" s="807"/>
      <c r="K29" s="807"/>
      <c r="L29" s="807"/>
      <c r="M29" s="937" t="s">
        <v>914</v>
      </c>
      <c r="N29" s="937"/>
      <c r="O29" s="937"/>
    </row>
    <row r="30" spans="3:37" ht="25.25" hidden="1" customHeight="1" thickBot="1">
      <c r="D30" s="807" t="s">
        <v>913</v>
      </c>
      <c r="E30" s="807"/>
      <c r="F30" s="807"/>
      <c r="G30" s="807"/>
      <c r="H30" s="807"/>
      <c r="I30" s="807" t="s">
        <v>912</v>
      </c>
      <c r="J30" s="807"/>
      <c r="K30" s="807"/>
      <c r="L30" s="909"/>
      <c r="M30" s="924">
        <f>AG30</f>
        <v>0</v>
      </c>
      <c r="N30" s="925"/>
      <c r="O30" s="926"/>
      <c r="Q30" s="253" t="s">
        <v>911</v>
      </c>
      <c r="AF30" s="96">
        <v>1184</v>
      </c>
      <c r="AG30" s="96">
        <f>INDEX('@'!$A:$EB,AF30,'1参加申込書'!$AB$3)</f>
        <v>0</v>
      </c>
    </row>
    <row r="31" spans="3:37" ht="15" hidden="1" customHeight="1">
      <c r="D31" s="99"/>
      <c r="E31" s="99"/>
      <c r="F31" s="99"/>
      <c r="G31" s="99"/>
      <c r="H31" s="99"/>
      <c r="I31" s="99"/>
      <c r="J31" s="99"/>
      <c r="K31" s="99"/>
      <c r="L31" s="99"/>
      <c r="M31" s="99"/>
      <c r="N31" s="99"/>
      <c r="O31" s="99"/>
    </row>
    <row r="32" spans="3:37" ht="20.25" customHeight="1">
      <c r="C32" s="108" t="s">
        <v>927</v>
      </c>
      <c r="D32" s="183"/>
      <c r="E32" s="183"/>
      <c r="F32" s="183"/>
      <c r="G32" s="183"/>
      <c r="H32" s="183"/>
      <c r="I32" s="99"/>
      <c r="J32" s="99"/>
      <c r="K32" s="99"/>
      <c r="L32" s="99"/>
      <c r="M32" s="99"/>
      <c r="N32" s="99"/>
      <c r="O32" s="99"/>
    </row>
    <row r="33" spans="3:19" ht="24.75" customHeight="1">
      <c r="C33" s="108"/>
      <c r="D33" s="807"/>
      <c r="E33" s="807"/>
      <c r="F33" s="807"/>
      <c r="G33" s="807"/>
      <c r="H33" s="807"/>
      <c r="I33" s="934" t="s">
        <v>1157</v>
      </c>
      <c r="J33" s="935"/>
      <c r="K33" s="936"/>
      <c r="L33" s="392"/>
      <c r="M33" s="382"/>
      <c r="N33" s="382"/>
      <c r="O33" s="382"/>
    </row>
    <row r="34" spans="3:19" ht="24.75" customHeight="1">
      <c r="C34" s="108"/>
      <c r="D34" s="387" t="s">
        <v>1169</v>
      </c>
      <c r="E34" s="387"/>
      <c r="F34" s="387"/>
      <c r="G34" s="387"/>
      <c r="H34" s="387"/>
      <c r="I34" s="781">
        <f>入力用!J521</f>
        <v>0</v>
      </c>
      <c r="J34" s="908"/>
      <c r="K34" s="388" t="s">
        <v>192</v>
      </c>
      <c r="L34" s="392"/>
      <c r="M34" s="382"/>
      <c r="N34" s="382"/>
      <c r="O34" s="194"/>
      <c r="R34" s="385"/>
      <c r="S34" s="385"/>
    </row>
    <row r="35" spans="3:19" ht="24.75" customHeight="1">
      <c r="D35" s="387" t="s">
        <v>1170</v>
      </c>
      <c r="E35" s="387"/>
      <c r="F35" s="387"/>
      <c r="G35" s="387"/>
      <c r="H35" s="387"/>
      <c r="I35" s="781">
        <f>入力用!J522</f>
        <v>0</v>
      </c>
      <c r="J35" s="908"/>
      <c r="K35" s="388" t="s">
        <v>192</v>
      </c>
      <c r="L35" s="392"/>
      <c r="M35" s="382"/>
      <c r="N35" s="382"/>
      <c r="O35" s="194"/>
    </row>
    <row r="36" spans="3:19" ht="24.75" customHeight="1">
      <c r="D36" s="387" t="s">
        <v>1171</v>
      </c>
      <c r="E36" s="387"/>
      <c r="F36" s="387"/>
      <c r="G36" s="387"/>
      <c r="H36" s="387"/>
      <c r="I36" s="781">
        <f>入力用!J523</f>
        <v>0</v>
      </c>
      <c r="J36" s="908"/>
      <c r="K36" s="388" t="s">
        <v>192</v>
      </c>
      <c r="L36" s="382"/>
      <c r="M36" s="382"/>
      <c r="N36" s="382"/>
      <c r="O36" s="194"/>
    </row>
    <row r="37" spans="3:19" ht="24.75" customHeight="1">
      <c r="C37" s="96" t="s">
        <v>1245</v>
      </c>
      <c r="D37" s="387" t="s">
        <v>1172</v>
      </c>
      <c r="E37" s="387"/>
      <c r="F37" s="387"/>
      <c r="G37" s="387"/>
      <c r="H37" s="387"/>
      <c r="I37" s="781">
        <f>入力用!J524</f>
        <v>0</v>
      </c>
      <c r="J37" s="908"/>
      <c r="K37" s="388" t="s">
        <v>192</v>
      </c>
      <c r="L37" s="368"/>
      <c r="M37" s="368"/>
      <c r="N37" s="368"/>
      <c r="O37" s="194"/>
    </row>
    <row r="38" spans="3:19" ht="24.75" customHeight="1">
      <c r="C38" s="96" t="s">
        <v>1245</v>
      </c>
      <c r="D38" s="387" t="s">
        <v>1173</v>
      </c>
      <c r="E38" s="387"/>
      <c r="F38" s="387"/>
      <c r="G38" s="387"/>
      <c r="H38" s="387"/>
      <c r="I38" s="781">
        <f>入力用!J525</f>
        <v>0</v>
      </c>
      <c r="J38" s="908"/>
      <c r="K38" s="388" t="s">
        <v>192</v>
      </c>
      <c r="L38" s="368"/>
      <c r="M38" s="368"/>
      <c r="N38" s="368"/>
      <c r="O38" s="194"/>
    </row>
    <row r="39" spans="3:19" ht="24.75" customHeight="1">
      <c r="C39" s="96" t="s">
        <v>1245</v>
      </c>
      <c r="D39" s="387" t="s">
        <v>1174</v>
      </c>
      <c r="E39" s="387"/>
      <c r="F39" s="387"/>
      <c r="G39" s="387"/>
      <c r="H39" s="387"/>
      <c r="I39" s="781">
        <f>入力用!J526</f>
        <v>0</v>
      </c>
      <c r="J39" s="908"/>
      <c r="K39" s="388" t="s">
        <v>192</v>
      </c>
      <c r="L39" s="368"/>
      <c r="M39" s="368"/>
      <c r="N39" s="368"/>
      <c r="O39" s="194"/>
    </row>
    <row r="40" spans="3:19" ht="24.75" customHeight="1">
      <c r="D40" s="391"/>
      <c r="E40" s="391"/>
      <c r="F40" s="391"/>
      <c r="G40" s="391"/>
      <c r="H40" s="391"/>
      <c r="I40" s="781">
        <f>入力用!J527</f>
        <v>0</v>
      </c>
      <c r="J40" s="908"/>
      <c r="K40" s="388" t="s">
        <v>192</v>
      </c>
      <c r="L40" s="368"/>
      <c r="M40" s="368"/>
      <c r="N40" s="368"/>
      <c r="O40" s="194"/>
    </row>
    <row r="41" spans="3:19" ht="24.75" customHeight="1">
      <c r="D41" s="183"/>
      <c r="E41" s="183"/>
      <c r="F41" s="183"/>
      <c r="G41" s="183"/>
      <c r="H41" s="183"/>
      <c r="I41" s="390"/>
      <c r="J41" s="390"/>
      <c r="K41" s="389"/>
      <c r="L41" s="386"/>
      <c r="M41" s="368"/>
      <c r="N41" s="368"/>
      <c r="O41" s="194"/>
    </row>
    <row r="42" spans="3:19" ht="20.25" customHeight="1">
      <c r="L42" s="99"/>
      <c r="M42" s="99"/>
      <c r="N42" s="99"/>
      <c r="O42" s="99"/>
    </row>
  </sheetData>
  <sheetProtection sheet="1" objects="1" scenarios="1"/>
  <mergeCells count="29">
    <mergeCell ref="I38:J38"/>
    <mergeCell ref="I39:J39"/>
    <mergeCell ref="I40:J40"/>
    <mergeCell ref="I35:J35"/>
    <mergeCell ref="D33:H33"/>
    <mergeCell ref="I33:K33"/>
    <mergeCell ref="I34:J34"/>
    <mergeCell ref="I36:J36"/>
    <mergeCell ref="I37:J37"/>
    <mergeCell ref="V26:AB26"/>
    <mergeCell ref="D29:H29"/>
    <mergeCell ref="I29:L29"/>
    <mergeCell ref="M29:O29"/>
    <mergeCell ref="D30:H30"/>
    <mergeCell ref="I30:L30"/>
    <mergeCell ref="M30:O30"/>
    <mergeCell ref="E24:AB24"/>
    <mergeCell ref="D14:H14"/>
    <mergeCell ref="I14:M14"/>
    <mergeCell ref="A2:AB3"/>
    <mergeCell ref="B5:D5"/>
    <mergeCell ref="E5:AA5"/>
    <mergeCell ref="D8:J8"/>
    <mergeCell ref="D11:K11"/>
    <mergeCell ref="D17:K17"/>
    <mergeCell ref="L17:S17"/>
    <mergeCell ref="V23:AB23"/>
    <mergeCell ref="D18:K18"/>
    <mergeCell ref="L18:S18"/>
  </mergeCells>
  <phoneticPr fontId="44"/>
  <printOptions horizontalCentered="1"/>
  <pageMargins left="0.196850393700787" right="0.196850393700787" top="0.39370078740157499" bottom="0.39370078740157499" header="0.196850393700787" footer="0.196850393700787"/>
  <pageSetup paperSize="9" scale="97" orientation="portrait" horizontalDpi="300" verticalDpi="4294967292" r:id="rId1"/>
  <headerFooter alignWithMargins="0">
    <oddHeader>&amp;L&amp;D
&amp;T</oddHeader>
    <oddFooter>&amp;C &amp;8第５２回マーチングバンド東海大会
６．カラーガードアンケート</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入力用</vt:lpstr>
      <vt:lpstr>@</vt:lpstr>
      <vt:lpstr>1参加申込書</vt:lpstr>
      <vt:lpstr>２構成メンバー登録書</vt:lpstr>
      <vt:lpstr>3音楽著作権使用許諾に関する確認書(M)</vt:lpstr>
      <vt:lpstr>3音楽著作権使用許諾に関する確認書 (CG)</vt:lpstr>
      <vt:lpstr>５特殊効果申請書</vt:lpstr>
      <vt:lpstr>6マーチングアンケート</vt:lpstr>
      <vt:lpstr>6カラーガードアンケート</vt:lpstr>
      <vt:lpstr>７プログラム掲載事項・放送用コメント</vt:lpstr>
      <vt:lpstr>'1参加申込書'!Print_Area</vt:lpstr>
      <vt:lpstr>'２構成メンバー登録書'!Print_Area</vt:lpstr>
      <vt:lpstr>'3音楽著作権使用許諾に関する確認書(M)'!Print_Area</vt:lpstr>
      <vt:lpstr>'５特殊効果申請書'!Print_Area</vt:lpstr>
      <vt:lpstr>'6カラーガードアンケート'!Print_Area</vt:lpstr>
      <vt:lpstr>'6マーチングアンケート'!Print_Area</vt:lpstr>
      <vt:lpstr>'７プログラム掲載事項・放送用コメント'!Print_Area</vt:lpstr>
      <vt:lpstr>入力用!Print_Area</vt:lpstr>
      <vt:lpstr>'２構成メンバー登録書'!Print_Titles</vt:lpstr>
      <vt:lpstr>'3音楽著作権使用許諾に関する確認書 (CG)'!Print_Titles</vt:lpstr>
      <vt:lpstr>'3音楽著作権使用許諾に関する確認書(M)'!Print_Titles</vt:lpstr>
      <vt:lpstr>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佐野邦夫</dc:creator>
  <cp:lastModifiedBy>邦夫 佐野</cp:lastModifiedBy>
  <cp:lastPrinted>2026-06-07T08:10:28Z</cp:lastPrinted>
  <dcterms:created xsi:type="dcterms:W3CDTF">2014-05-13T10:16:29Z</dcterms:created>
  <dcterms:modified xsi:type="dcterms:W3CDTF">2026-06-13T09:50:39Z</dcterms:modified>
</cp:coreProperties>
</file>